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drawings/drawing9.xml" ContentType="application/vnd.openxmlformats-officedocument.drawingml.chartshapes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 firstSheet="3" activeTab="3"/>
  </bookViews>
  <sheets>
    <sheet name="Sommaire" sheetId="1" r:id="rId1"/>
    <sheet name="Structure" sheetId="2" r:id="rId2"/>
    <sheet name="VA industrie-énergie courant" sheetId="3" r:id="rId3"/>
    <sheet name="VA industrie-énergie chaine" sheetId="5" r:id="rId4"/>
    <sheet name="VA industrie manufact. courant" sheetId="4" r:id="rId5"/>
    <sheet name="VA industrie manufact. chainé" sheetId="6" r:id="rId6"/>
  </sheets>
  <calcPr calcId="124519"/>
</workbook>
</file>

<file path=xl/calcChain.xml><?xml version="1.0" encoding="utf-8"?>
<calcChain xmlns="http://schemas.openxmlformats.org/spreadsheetml/2006/main">
  <c r="D39" i="6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C48"/>
  <c r="C47"/>
  <c r="C46"/>
  <c r="C45"/>
  <c r="C44"/>
  <c r="C43"/>
  <c r="C42"/>
  <c r="C41"/>
  <c r="C40"/>
  <c r="C39"/>
  <c r="D39" i="4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C48"/>
  <c r="C47"/>
  <c r="C46"/>
  <c r="C45"/>
  <c r="C44"/>
  <c r="C43"/>
  <c r="C42"/>
  <c r="C41"/>
  <c r="C40"/>
  <c r="C39"/>
  <c r="D39" i="3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C40"/>
  <c r="C41"/>
  <c r="C42"/>
  <c r="C43"/>
  <c r="C44"/>
  <c r="C45"/>
  <c r="C46"/>
  <c r="C47"/>
  <c r="C48"/>
  <c r="C39"/>
  <c r="U35" i="6"/>
  <c r="T35"/>
  <c r="Q35"/>
  <c r="P35"/>
  <c r="M35"/>
  <c r="L35"/>
  <c r="I35"/>
  <c r="H35"/>
  <c r="E35"/>
  <c r="D35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V21"/>
  <c r="W21" s="1"/>
  <c r="U22"/>
  <c r="T22"/>
  <c r="S22"/>
  <c r="S35" s="1"/>
  <c r="R22"/>
  <c r="R35" s="1"/>
  <c r="Q22"/>
  <c r="P22"/>
  <c r="O22"/>
  <c r="O35" s="1"/>
  <c r="N22"/>
  <c r="N35" s="1"/>
  <c r="M22"/>
  <c r="L22"/>
  <c r="K22"/>
  <c r="K35" s="1"/>
  <c r="J22"/>
  <c r="J35" s="1"/>
  <c r="I22"/>
  <c r="H22"/>
  <c r="G22"/>
  <c r="G35" s="1"/>
  <c r="F22"/>
  <c r="F35" s="1"/>
  <c r="E22"/>
  <c r="D22"/>
  <c r="C22"/>
  <c r="C35" s="1"/>
  <c r="B22"/>
  <c r="B35" s="1"/>
  <c r="S35" i="5"/>
  <c r="S48" s="1"/>
  <c r="C35"/>
  <c r="W48" s="1"/>
  <c r="V34"/>
  <c r="V47" s="1"/>
  <c r="U34"/>
  <c r="U47" s="1"/>
  <c r="T34"/>
  <c r="S34"/>
  <c r="S47" s="1"/>
  <c r="R34"/>
  <c r="R47" s="1"/>
  <c r="Q34"/>
  <c r="Q47" s="1"/>
  <c r="P34"/>
  <c r="O34"/>
  <c r="O47" s="1"/>
  <c r="N34"/>
  <c r="N47" s="1"/>
  <c r="M34"/>
  <c r="M47" s="1"/>
  <c r="L34"/>
  <c r="K34"/>
  <c r="K47" s="1"/>
  <c r="J34"/>
  <c r="J47" s="1"/>
  <c r="I34"/>
  <c r="I47" s="1"/>
  <c r="H34"/>
  <c r="G34"/>
  <c r="G47" s="1"/>
  <c r="F34"/>
  <c r="F47" s="1"/>
  <c r="E34"/>
  <c r="E47" s="1"/>
  <c r="D34"/>
  <c r="C34"/>
  <c r="P47" s="1"/>
  <c r="V33"/>
  <c r="V46" s="1"/>
  <c r="U33"/>
  <c r="T33"/>
  <c r="T46" s="1"/>
  <c r="S33"/>
  <c r="S46" s="1"/>
  <c r="R33"/>
  <c r="R46" s="1"/>
  <c r="Q33"/>
  <c r="P33"/>
  <c r="P46" s="1"/>
  <c r="O33"/>
  <c r="O46" s="1"/>
  <c r="N33"/>
  <c r="N46" s="1"/>
  <c r="M33"/>
  <c r="L33"/>
  <c r="L46" s="1"/>
  <c r="K33"/>
  <c r="K46" s="1"/>
  <c r="J33"/>
  <c r="J46" s="1"/>
  <c r="I33"/>
  <c r="H33"/>
  <c r="H46" s="1"/>
  <c r="G33"/>
  <c r="G46" s="1"/>
  <c r="F33"/>
  <c r="F46" s="1"/>
  <c r="E33"/>
  <c r="D33"/>
  <c r="D46" s="1"/>
  <c r="C33"/>
  <c r="M46" s="1"/>
  <c r="V32"/>
  <c r="U32"/>
  <c r="U45" s="1"/>
  <c r="T32"/>
  <c r="T45" s="1"/>
  <c r="S32"/>
  <c r="S45" s="1"/>
  <c r="R32"/>
  <c r="Q32"/>
  <c r="Q45" s="1"/>
  <c r="P32"/>
  <c r="P45" s="1"/>
  <c r="O32"/>
  <c r="O45" s="1"/>
  <c r="N32"/>
  <c r="M32"/>
  <c r="M45" s="1"/>
  <c r="L32"/>
  <c r="L45" s="1"/>
  <c r="K32"/>
  <c r="K45" s="1"/>
  <c r="J32"/>
  <c r="I32"/>
  <c r="I45" s="1"/>
  <c r="H32"/>
  <c r="H45" s="1"/>
  <c r="G32"/>
  <c r="G45" s="1"/>
  <c r="F32"/>
  <c r="E32"/>
  <c r="E45" s="1"/>
  <c r="D32"/>
  <c r="D45" s="1"/>
  <c r="C32"/>
  <c r="N45" s="1"/>
  <c r="V31"/>
  <c r="V44" s="1"/>
  <c r="U31"/>
  <c r="U44" s="1"/>
  <c r="T31"/>
  <c r="T44" s="1"/>
  <c r="S31"/>
  <c r="S44" s="1"/>
  <c r="R31"/>
  <c r="R44" s="1"/>
  <c r="Q31"/>
  <c r="Q44" s="1"/>
  <c r="P31"/>
  <c r="P44" s="1"/>
  <c r="O31"/>
  <c r="O44" s="1"/>
  <c r="N31"/>
  <c r="N44" s="1"/>
  <c r="M31"/>
  <c r="M44" s="1"/>
  <c r="L31"/>
  <c r="L44" s="1"/>
  <c r="K31"/>
  <c r="K44" s="1"/>
  <c r="J31"/>
  <c r="J44" s="1"/>
  <c r="I31"/>
  <c r="I44" s="1"/>
  <c r="H31"/>
  <c r="H44" s="1"/>
  <c r="G31"/>
  <c r="G44" s="1"/>
  <c r="F31"/>
  <c r="F44" s="1"/>
  <c r="E31"/>
  <c r="E44" s="1"/>
  <c r="D31"/>
  <c r="D44" s="1"/>
  <c r="C31"/>
  <c r="V30"/>
  <c r="V43" s="1"/>
  <c r="U30"/>
  <c r="U43" s="1"/>
  <c r="T30"/>
  <c r="S30"/>
  <c r="S43" s="1"/>
  <c r="R30"/>
  <c r="R43" s="1"/>
  <c r="Q30"/>
  <c r="Q43" s="1"/>
  <c r="P30"/>
  <c r="O30"/>
  <c r="O43" s="1"/>
  <c r="N30"/>
  <c r="N43" s="1"/>
  <c r="M30"/>
  <c r="M43" s="1"/>
  <c r="L30"/>
  <c r="K30"/>
  <c r="K43" s="1"/>
  <c r="J30"/>
  <c r="J43" s="1"/>
  <c r="I30"/>
  <c r="I43" s="1"/>
  <c r="H30"/>
  <c r="G30"/>
  <c r="G43" s="1"/>
  <c r="F30"/>
  <c r="F43" s="1"/>
  <c r="E30"/>
  <c r="E43" s="1"/>
  <c r="D30"/>
  <c r="C30"/>
  <c r="H43" s="1"/>
  <c r="V29"/>
  <c r="V42" s="1"/>
  <c r="U29"/>
  <c r="T29"/>
  <c r="T42" s="1"/>
  <c r="S29"/>
  <c r="S42" s="1"/>
  <c r="R29"/>
  <c r="R42" s="1"/>
  <c r="Q29"/>
  <c r="P29"/>
  <c r="P42" s="1"/>
  <c r="O29"/>
  <c r="O42" s="1"/>
  <c r="N29"/>
  <c r="N42" s="1"/>
  <c r="M29"/>
  <c r="L29"/>
  <c r="L42" s="1"/>
  <c r="K29"/>
  <c r="K42" s="1"/>
  <c r="J29"/>
  <c r="J42" s="1"/>
  <c r="I29"/>
  <c r="H29"/>
  <c r="H42" s="1"/>
  <c r="G29"/>
  <c r="G42" s="1"/>
  <c r="F29"/>
  <c r="F42" s="1"/>
  <c r="E29"/>
  <c r="D29"/>
  <c r="D42" s="1"/>
  <c r="C29"/>
  <c r="E42" s="1"/>
  <c r="V28"/>
  <c r="U28"/>
  <c r="U41" s="1"/>
  <c r="T28"/>
  <c r="T41" s="1"/>
  <c r="S28"/>
  <c r="S41" s="1"/>
  <c r="R28"/>
  <c r="Q28"/>
  <c r="Q41" s="1"/>
  <c r="P28"/>
  <c r="P41" s="1"/>
  <c r="O28"/>
  <c r="O41" s="1"/>
  <c r="N28"/>
  <c r="M28"/>
  <c r="M41" s="1"/>
  <c r="L28"/>
  <c r="L41" s="1"/>
  <c r="K28"/>
  <c r="K41" s="1"/>
  <c r="J28"/>
  <c r="I28"/>
  <c r="I41" s="1"/>
  <c r="H28"/>
  <c r="H41" s="1"/>
  <c r="G28"/>
  <c r="G41" s="1"/>
  <c r="F28"/>
  <c r="E28"/>
  <c r="E41" s="1"/>
  <c r="D28"/>
  <c r="D41" s="1"/>
  <c r="C28"/>
  <c r="N41" s="1"/>
  <c r="V27"/>
  <c r="V40" s="1"/>
  <c r="U27"/>
  <c r="U40" s="1"/>
  <c r="T27"/>
  <c r="T40" s="1"/>
  <c r="S27"/>
  <c r="S40" s="1"/>
  <c r="R27"/>
  <c r="R40" s="1"/>
  <c r="Q27"/>
  <c r="Q40" s="1"/>
  <c r="P27"/>
  <c r="P40" s="1"/>
  <c r="O27"/>
  <c r="O40" s="1"/>
  <c r="N27"/>
  <c r="N40" s="1"/>
  <c r="M27"/>
  <c r="M40" s="1"/>
  <c r="L27"/>
  <c r="L40" s="1"/>
  <c r="K27"/>
  <c r="K40" s="1"/>
  <c r="J27"/>
  <c r="J40" s="1"/>
  <c r="I27"/>
  <c r="I40" s="1"/>
  <c r="H27"/>
  <c r="H40" s="1"/>
  <c r="G27"/>
  <c r="G40" s="1"/>
  <c r="F27"/>
  <c r="F40" s="1"/>
  <c r="E27"/>
  <c r="E40" s="1"/>
  <c r="D27"/>
  <c r="D40" s="1"/>
  <c r="C27"/>
  <c r="V26"/>
  <c r="V39" s="1"/>
  <c r="U26"/>
  <c r="U39" s="1"/>
  <c r="T26"/>
  <c r="S26"/>
  <c r="S39" s="1"/>
  <c r="R26"/>
  <c r="R39" s="1"/>
  <c r="Q26"/>
  <c r="Q39" s="1"/>
  <c r="P26"/>
  <c r="O26"/>
  <c r="O39" s="1"/>
  <c r="N26"/>
  <c r="N39" s="1"/>
  <c r="M26"/>
  <c r="M39" s="1"/>
  <c r="L26"/>
  <c r="K26"/>
  <c r="K39" s="1"/>
  <c r="J26"/>
  <c r="J39" s="1"/>
  <c r="I26"/>
  <c r="I39" s="1"/>
  <c r="H26"/>
  <c r="G26"/>
  <c r="G39" s="1"/>
  <c r="F26"/>
  <c r="F39" s="1"/>
  <c r="E26"/>
  <c r="E39" s="1"/>
  <c r="D26"/>
  <c r="C26"/>
  <c r="P39" s="1"/>
  <c r="W12"/>
  <c r="W22" s="1"/>
  <c r="W35" s="1"/>
  <c r="W21"/>
  <c r="X21" s="1"/>
  <c r="V22"/>
  <c r="V35" s="1"/>
  <c r="V48" s="1"/>
  <c r="U22"/>
  <c r="U35" s="1"/>
  <c r="U48" s="1"/>
  <c r="T22"/>
  <c r="T35" s="1"/>
  <c r="T48" s="1"/>
  <c r="S22"/>
  <c r="R22"/>
  <c r="R35" s="1"/>
  <c r="R48" s="1"/>
  <c r="Q22"/>
  <c r="Q35" s="1"/>
  <c r="Q48" s="1"/>
  <c r="P22"/>
  <c r="P35" s="1"/>
  <c r="P48" s="1"/>
  <c r="O22"/>
  <c r="O35" s="1"/>
  <c r="O48" s="1"/>
  <c r="N22"/>
  <c r="N35" s="1"/>
  <c r="N48" s="1"/>
  <c r="M22"/>
  <c r="M35" s="1"/>
  <c r="M48" s="1"/>
  <c r="L22"/>
  <c r="L35" s="1"/>
  <c r="L48" s="1"/>
  <c r="K22"/>
  <c r="K35" s="1"/>
  <c r="K48" s="1"/>
  <c r="J22"/>
  <c r="J35" s="1"/>
  <c r="J48" s="1"/>
  <c r="I22"/>
  <c r="I35" s="1"/>
  <c r="I48" s="1"/>
  <c r="H22"/>
  <c r="H35" s="1"/>
  <c r="H48" s="1"/>
  <c r="G22"/>
  <c r="G35" s="1"/>
  <c r="G48" s="1"/>
  <c r="F22"/>
  <c r="F35" s="1"/>
  <c r="F48" s="1"/>
  <c r="E22"/>
  <c r="E35" s="1"/>
  <c r="E48" s="1"/>
  <c r="D22"/>
  <c r="D35" s="1"/>
  <c r="D48" s="1"/>
  <c r="C22"/>
  <c r="U34" i="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B26" i="3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C35"/>
  <c r="K35"/>
  <c r="S35"/>
  <c r="V21" i="4"/>
  <c r="V12" s="1"/>
  <c r="V22" s="1"/>
  <c r="V35" s="1"/>
  <c r="U22"/>
  <c r="U35" s="1"/>
  <c r="T22"/>
  <c r="T35" s="1"/>
  <c r="S22"/>
  <c r="S35" s="1"/>
  <c r="R22"/>
  <c r="R35" s="1"/>
  <c r="Q22"/>
  <c r="Q35" s="1"/>
  <c r="P22"/>
  <c r="P35" s="1"/>
  <c r="O22"/>
  <c r="O35" s="1"/>
  <c r="N22"/>
  <c r="N35" s="1"/>
  <c r="M22"/>
  <c r="M35" s="1"/>
  <c r="L22"/>
  <c r="L35" s="1"/>
  <c r="K22"/>
  <c r="K35" s="1"/>
  <c r="J22"/>
  <c r="J35" s="1"/>
  <c r="I22"/>
  <c r="I35" s="1"/>
  <c r="H22"/>
  <c r="H35" s="1"/>
  <c r="G22"/>
  <c r="G35" s="1"/>
  <c r="F22"/>
  <c r="F35" s="1"/>
  <c r="E22"/>
  <c r="E35" s="1"/>
  <c r="D22"/>
  <c r="D35" s="1"/>
  <c r="C22"/>
  <c r="C35" s="1"/>
  <c r="B22"/>
  <c r="B35" s="1"/>
  <c r="V21" i="3"/>
  <c r="W21" s="1"/>
  <c r="B22"/>
  <c r="B35" s="1"/>
  <c r="C22"/>
  <c r="D22"/>
  <c r="D35" s="1"/>
  <c r="E22"/>
  <c r="F22"/>
  <c r="F35" s="1"/>
  <c r="G22"/>
  <c r="G35" s="1"/>
  <c r="H22"/>
  <c r="H35" s="1"/>
  <c r="I22"/>
  <c r="I35" s="1"/>
  <c r="J22"/>
  <c r="J35" s="1"/>
  <c r="K22"/>
  <c r="L22"/>
  <c r="L35" s="1"/>
  <c r="M22"/>
  <c r="N22"/>
  <c r="N35" s="1"/>
  <c r="O22"/>
  <c r="O35" s="1"/>
  <c r="P22"/>
  <c r="P35" s="1"/>
  <c r="Q22"/>
  <c r="Q35" s="1"/>
  <c r="R22"/>
  <c r="R35" s="1"/>
  <c r="S22"/>
  <c r="T22"/>
  <c r="T35" s="1"/>
  <c r="U22"/>
  <c r="D43" i="5" l="1"/>
  <c r="T47"/>
  <c r="H47"/>
  <c r="Q46"/>
  <c r="E46"/>
  <c r="J45"/>
  <c r="P43"/>
  <c r="I42"/>
  <c r="R41"/>
  <c r="J41"/>
  <c r="T39"/>
  <c r="L39"/>
  <c r="D47"/>
  <c r="L47"/>
  <c r="U46"/>
  <c r="I46"/>
  <c r="R45"/>
  <c r="F45"/>
  <c r="L43"/>
  <c r="U42"/>
  <c r="M42"/>
  <c r="V41"/>
  <c r="F41"/>
  <c r="H39"/>
  <c r="D39"/>
  <c r="V45"/>
  <c r="T43"/>
  <c r="Q42"/>
  <c r="W12" i="6"/>
  <c r="V12"/>
  <c r="V28" i="4"/>
  <c r="W21"/>
  <c r="V26"/>
  <c r="V30"/>
  <c r="V34"/>
  <c r="V27"/>
  <c r="V31"/>
  <c r="V32"/>
  <c r="V29"/>
  <c r="V33"/>
  <c r="W29" i="5"/>
  <c r="W42" s="1"/>
  <c r="W33"/>
  <c r="W46" s="1"/>
  <c r="W26"/>
  <c r="W39" s="1"/>
  <c r="W30"/>
  <c r="W43" s="1"/>
  <c r="W34"/>
  <c r="W47" s="1"/>
  <c r="W27"/>
  <c r="W40" s="1"/>
  <c r="W31"/>
  <c r="W44" s="1"/>
  <c r="W28"/>
  <c r="W41" s="1"/>
  <c r="W32"/>
  <c r="W45" s="1"/>
  <c r="X21" i="6"/>
  <c r="V22"/>
  <c r="V35" s="1"/>
  <c r="X12" i="5"/>
  <c r="Y21"/>
  <c r="W12" i="4"/>
  <c r="U35" i="3"/>
  <c r="M35"/>
  <c r="E35"/>
  <c r="X21"/>
  <c r="W12"/>
  <c r="V12"/>
  <c r="W31" i="6" l="1"/>
  <c r="W27"/>
  <c r="W30"/>
  <c r="W33"/>
  <c r="W29"/>
  <c r="W32"/>
  <c r="W28"/>
  <c r="W26"/>
  <c r="V30"/>
  <c r="V26"/>
  <c r="V33"/>
  <c r="V29"/>
  <c r="V32"/>
  <c r="V28"/>
  <c r="V31"/>
  <c r="V27"/>
  <c r="V34"/>
  <c r="W22"/>
  <c r="W35" s="1"/>
  <c r="W34"/>
  <c r="W30" i="4"/>
  <c r="W26"/>
  <c r="W29"/>
  <c r="W32"/>
  <c r="W28"/>
  <c r="W31"/>
  <c r="W27"/>
  <c r="W33"/>
  <c r="X21"/>
  <c r="W34"/>
  <c r="W22"/>
  <c r="W35" s="1"/>
  <c r="X33" i="5"/>
  <c r="X46" s="1"/>
  <c r="X29"/>
  <c r="X42" s="1"/>
  <c r="X28"/>
  <c r="X41" s="1"/>
  <c r="X32"/>
  <c r="X45" s="1"/>
  <c r="X31"/>
  <c r="X44" s="1"/>
  <c r="X27"/>
  <c r="X40" s="1"/>
  <c r="X30"/>
  <c r="X43" s="1"/>
  <c r="X26"/>
  <c r="X39" s="1"/>
  <c r="X22"/>
  <c r="X35" s="1"/>
  <c r="X48" s="1"/>
  <c r="X34"/>
  <c r="X47" s="1"/>
  <c r="X12" i="6"/>
  <c r="Y12" i="5"/>
  <c r="W28" i="3"/>
  <c r="W32"/>
  <c r="W31"/>
  <c r="W29"/>
  <c r="W33"/>
  <c r="W26"/>
  <c r="W30"/>
  <c r="W27"/>
  <c r="V27"/>
  <c r="V31"/>
  <c r="V29"/>
  <c r="V33"/>
  <c r="V26"/>
  <c r="V30"/>
  <c r="V28"/>
  <c r="V32"/>
  <c r="V34"/>
  <c r="W34"/>
  <c r="X12"/>
  <c r="X34" s="1"/>
  <c r="W22"/>
  <c r="V22"/>
  <c r="X22" i="6" l="1"/>
  <c r="X35" s="1"/>
  <c r="X32"/>
  <c r="X28"/>
  <c r="X27"/>
  <c r="X30"/>
  <c r="X26"/>
  <c r="X33"/>
  <c r="X29"/>
  <c r="X31"/>
  <c r="X34"/>
  <c r="X12" i="4"/>
  <c r="X34"/>
  <c r="Y22" i="5"/>
  <c r="Y35" s="1"/>
  <c r="Y48" s="1"/>
  <c r="Y30"/>
  <c r="Y43" s="1"/>
  <c r="Y26"/>
  <c r="Y39" s="1"/>
  <c r="Y33"/>
  <c r="Y46" s="1"/>
  <c r="Y29"/>
  <c r="Y42" s="1"/>
  <c r="Y32"/>
  <c r="Y45" s="1"/>
  <c r="Y28"/>
  <c r="Y41" s="1"/>
  <c r="Y31"/>
  <c r="Y44" s="1"/>
  <c r="Y27"/>
  <c r="Y40" s="1"/>
  <c r="Y34"/>
  <c r="Y47" s="1"/>
  <c r="V35" i="3"/>
  <c r="X29"/>
  <c r="X33"/>
  <c r="X26"/>
  <c r="X30"/>
  <c r="X27"/>
  <c r="X31"/>
  <c r="X28"/>
  <c r="X32"/>
  <c r="W35"/>
  <c r="X22"/>
  <c r="X31" i="4" l="1"/>
  <c r="X27"/>
  <c r="X26"/>
  <c r="X30"/>
  <c r="X33"/>
  <c r="X29"/>
  <c r="X32"/>
  <c r="X28"/>
  <c r="X22"/>
  <c r="X35" s="1"/>
  <c r="X35" i="3"/>
</calcChain>
</file>

<file path=xl/sharedStrings.xml><?xml version="1.0" encoding="utf-8"?>
<sst xmlns="http://schemas.openxmlformats.org/spreadsheetml/2006/main" count="719" uniqueCount="84">
  <si>
    <t>Valeur ajoutée brute et du revenu par A*10 branches [NAMA_10_A10__custom_5711639]</t>
  </si>
  <si>
    <t>Ouvrir la page produit</t>
  </si>
  <si>
    <t>Ouvrir dans le Data Browser</t>
  </si>
  <si>
    <t>Description:</t>
  </si>
  <si>
    <t>-</t>
  </si>
  <si>
    <t>Dernière mise à jour des données:</t>
  </si>
  <si>
    <t>06/04/2023 23:00</t>
  </si>
  <si>
    <t>Dernière modification de la structure de données:</t>
  </si>
  <si>
    <t>20/02/2023 23:00</t>
  </si>
  <si>
    <t>Source(s) institutionnelle(s)</t>
  </si>
  <si>
    <t>Eurostat</t>
  </si>
  <si>
    <t>Contenus</t>
  </si>
  <si>
    <t>Fréquence (relative au temps)</t>
  </si>
  <si>
    <t>Unité de mesure</t>
  </si>
  <si>
    <t>Nomenclature statistique des activités économiques dans la Communauté européenne (NACE Rév. 2)</t>
  </si>
  <si>
    <t>Indicateur des comptes nationaux (SEC 2010)</t>
  </si>
  <si>
    <t>Feuille 1</t>
  </si>
  <si>
    <t>Annuel</t>
  </si>
  <si>
    <t>Prix courants, millions d'euros</t>
  </si>
  <si>
    <t>Industrie (sauf construction)</t>
  </si>
  <si>
    <t>Valeur ajoutée, brute</t>
  </si>
  <si>
    <t>Feuille 2</t>
  </si>
  <si>
    <t>Industrie manufacturière</t>
  </si>
  <si>
    <t>Feuille 3</t>
  </si>
  <si>
    <t>Volumes chaînés (2010), millions d'euros</t>
  </si>
  <si>
    <t>Feuille 4</t>
  </si>
  <si>
    <t>Structure</t>
  </si>
  <si>
    <t>Dimension</t>
  </si>
  <si>
    <t>Position</t>
  </si>
  <si>
    <t>Libellé</t>
  </si>
  <si>
    <t>Entité géopolitique (déclarante)</t>
  </si>
  <si>
    <t>Union européenne - 27 pays (à partir de 2020)</t>
  </si>
  <si>
    <t>Union européenne - 28 pays (2013-2020)</t>
  </si>
  <si>
    <t>Belgique</t>
  </si>
  <si>
    <t>Danemark</t>
  </si>
  <si>
    <t>Allemagne (jusqu'en 1990, ancien territoire de la RFA)</t>
  </si>
  <si>
    <t>Espagne</t>
  </si>
  <si>
    <t>France</t>
  </si>
  <si>
    <t>Italie</t>
  </si>
  <si>
    <t>Pays-Bas</t>
  </si>
  <si>
    <t>Suède</t>
  </si>
  <si>
    <t>Royaume-Uni</t>
  </si>
  <si>
    <t>Temps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</si>
  <si>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</si>
  <si>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</si>
  <si>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</si>
  <si>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</si>
  <si>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</si>
  <si>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</si>
  <si>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</si>
  <si>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</si>
  <si>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</si>
  <si>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</si>
  <si>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</si>
  <si>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</si>
  <si>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</si>
  <si>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</si>
  <si>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</si>
  <si>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</si>
  <si>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</si>
  <si>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</si>
  <si>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</si>
  <si>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</si>
  <si>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</si>
  <si>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</si>
  <si>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</si>
  <si>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</si>
  <si>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</si>
  <si>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</si>
  <si>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</si>
  <si>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</si>
  <si>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Données extraites le08/04/2023 14:11:02 depuis [ESTAT]</t>
  </si>
  <si>
    <t xml:space="preserve">Dataset: </t>
  </si>
  <si>
    <t>Dernière mise à jour:</t>
  </si>
  <si>
    <t>TIME</t>
  </si>
  <si>
    <t>:</t>
  </si>
  <si>
    <t>Valeur spéciale</t>
  </si>
  <si>
    <t>Données extraites le08/04/2023 14:11:04 depuis [ESTAT]</t>
  </si>
  <si>
    <t>Données extraites le08/04/2023 14:11:07 depuis [ESTAT]</t>
  </si>
  <si>
    <t>Données extraites le08/04/2023 14:11:10 depuis [ESTAT]</t>
  </si>
  <si>
    <t>Reste</t>
  </si>
  <si>
    <t xml:space="preserve">Allemagne </t>
  </si>
  <si>
    <t>Source : Eurostat (calcul de l'auteur)</t>
  </si>
  <si>
    <t>Allemagne</t>
  </si>
</sst>
</file>

<file path=xl/styles.xml><?xml version="1.0" encoding="utf-8"?>
<styleSheet xmlns="http://schemas.openxmlformats.org/spreadsheetml/2006/main">
  <numFmts count="4">
    <numFmt numFmtId="164" formatCode="#,##0.##########"/>
    <numFmt numFmtId="165" formatCode="#,##0.0"/>
    <numFmt numFmtId="169" formatCode="0.0%"/>
    <numFmt numFmtId="170" formatCode="0.0"/>
  </numFmts>
  <fonts count="10">
    <font>
      <sz val="11"/>
      <color indexed="8"/>
      <name val="Calibri"/>
      <family val="2"/>
      <scheme val="minor"/>
    </font>
    <font>
      <b/>
      <sz val="9"/>
      <name val="Arial"/>
    </font>
    <font>
      <sz val="9"/>
      <name val="Arial"/>
    </font>
    <font>
      <b/>
      <sz val="9"/>
      <color indexed="9"/>
      <name val="Arial"/>
    </font>
    <font>
      <b/>
      <sz val="11"/>
      <name val="Arial"/>
    </font>
    <font>
      <u/>
      <sz val="9"/>
      <color indexed="12"/>
      <name val="Arial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9"/>
      <name val="Arial"/>
      <family val="2"/>
    </font>
    <font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4669AF"/>
      </patternFill>
    </fill>
    <fill>
      <patternFill patternType="solid">
        <fgColor rgb="FFDCE6F1"/>
      </patternFill>
    </fill>
    <fill>
      <patternFill patternType="solid">
        <fgColor rgb="FFF6F6F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B0B0B0"/>
      </left>
      <right style="thin">
        <color rgb="FFB0B0B0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3" fontId="2" fillId="0" borderId="0" xfId="0" applyNumberFormat="1" applyFont="1" applyAlignment="1">
      <alignment horizontal="right" vertical="center" shrinkToFit="1"/>
    </xf>
    <xf numFmtId="3" fontId="2" fillId="4" borderId="0" xfId="0" applyNumberFormat="1" applyFont="1" applyFill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 shrinkToFit="1"/>
    </xf>
    <xf numFmtId="164" fontId="2" fillId="4" borderId="0" xfId="0" applyNumberFormat="1" applyFont="1" applyFill="1" applyAlignment="1">
      <alignment horizontal="right" vertical="center" shrinkToFit="1"/>
    </xf>
    <xf numFmtId="0" fontId="4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165" fontId="2" fillId="0" borderId="0" xfId="0" applyNumberFormat="1" applyFont="1" applyAlignment="1">
      <alignment horizontal="right" vertical="center" shrinkToFit="1"/>
    </xf>
    <xf numFmtId="165" fontId="2" fillId="4" borderId="0" xfId="0" applyNumberFormat="1" applyFont="1" applyFill="1" applyAlignment="1">
      <alignment horizontal="right" vertical="center" shrinkToFit="1"/>
    </xf>
    <xf numFmtId="0" fontId="2" fillId="0" borderId="0" xfId="0" applyFont="1" applyAlignment="1">
      <alignment horizontal="left" vertical="top" wrapText="1"/>
    </xf>
    <xf numFmtId="0" fontId="0" fillId="0" borderId="0" xfId="0"/>
    <xf numFmtId="0" fontId="1" fillId="3" borderId="2" xfId="0" applyFont="1" applyFill="1" applyBorder="1" applyAlignment="1">
      <alignment horizontal="left" vertical="center"/>
    </xf>
    <xf numFmtId="164" fontId="0" fillId="0" borderId="0" xfId="0" applyNumberFormat="1"/>
    <xf numFmtId="169" fontId="2" fillId="4" borderId="0" xfId="1" applyNumberFormat="1" applyFont="1" applyFill="1" applyAlignment="1">
      <alignment horizontal="right" vertical="center" shrinkToFit="1"/>
    </xf>
    <xf numFmtId="1" fontId="2" fillId="4" borderId="0" xfId="1" applyNumberFormat="1" applyFont="1" applyFill="1" applyAlignment="1">
      <alignment horizontal="right" vertical="center" shrinkToFit="1"/>
    </xf>
    <xf numFmtId="170" fontId="2" fillId="4" borderId="0" xfId="1" applyNumberFormat="1" applyFont="1" applyFill="1" applyAlignment="1">
      <alignment horizontal="right" vertical="center" shrinkToFit="1"/>
    </xf>
    <xf numFmtId="0" fontId="1" fillId="3" borderId="0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1" fontId="2" fillId="5" borderId="0" xfId="1" applyNumberFormat="1" applyFont="1" applyFill="1" applyAlignment="1">
      <alignment horizontal="right" vertical="center" shrinkToFit="1"/>
    </xf>
    <xf numFmtId="170" fontId="2" fillId="5" borderId="0" xfId="1" applyNumberFormat="1" applyFont="1" applyFill="1" applyAlignment="1">
      <alignment horizontal="right" vertical="center" shrinkToFit="1"/>
    </xf>
    <xf numFmtId="0" fontId="0" fillId="5" borderId="0" xfId="0" applyFill="1"/>
    <xf numFmtId="0" fontId="0" fillId="6" borderId="0" xfId="0" applyFill="1"/>
    <xf numFmtId="1" fontId="2" fillId="6" borderId="0" xfId="1" applyNumberFormat="1" applyFont="1" applyFill="1" applyAlignment="1">
      <alignment horizontal="right" vertical="center" shrinkToFit="1"/>
    </xf>
    <xf numFmtId="1" fontId="0" fillId="0" borderId="0" xfId="0" applyNumberFormat="1"/>
    <xf numFmtId="0" fontId="7" fillId="0" borderId="0" xfId="0" applyFont="1"/>
    <xf numFmtId="1" fontId="8" fillId="4" borderId="0" xfId="1" applyNumberFormat="1" applyFont="1" applyFill="1" applyAlignment="1">
      <alignment horizontal="right" vertical="center" shrinkToFit="1"/>
    </xf>
    <xf numFmtId="0" fontId="9" fillId="0" borderId="0" xfId="0" applyFont="1"/>
    <xf numFmtId="1" fontId="0" fillId="5" borderId="0" xfId="0" applyNumberFormat="1" applyFill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strRef>
              <c:f>'VA industrie-énergie courant'!$A$52</c:f>
              <c:strCache>
                <c:ptCount val="1"/>
                <c:pt idx="0">
                  <c:v>Reste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'VA industrie-énergie courant'!$B$51:$X$51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'VA industrie-énergie courant'!$B$52:$X$52</c:f>
              <c:numCache>
                <c:formatCode>0</c:formatCode>
                <c:ptCount val="23"/>
                <c:pt idx="0">
                  <c:v>100</c:v>
                </c:pt>
                <c:pt idx="1">
                  <c:v>107.49526102546658</c:v>
                </c:pt>
                <c:pt idx="2">
                  <c:v>111.66793516414886</c:v>
                </c:pt>
                <c:pt idx="3">
                  <c:v>113.01093432056888</c:v>
                </c:pt>
                <c:pt idx="4">
                  <c:v>116.34641423025064</c:v>
                </c:pt>
                <c:pt idx="5">
                  <c:v>121.51063660282364</c:v>
                </c:pt>
                <c:pt idx="6">
                  <c:v>125.71663113170021</c:v>
                </c:pt>
                <c:pt idx="7">
                  <c:v>132.44218279350326</c:v>
                </c:pt>
                <c:pt idx="8">
                  <c:v>139.61817281168004</c:v>
                </c:pt>
                <c:pt idx="9">
                  <c:v>142.38677056798744</c:v>
                </c:pt>
                <c:pt idx="10">
                  <c:v>140.31608205372552</c:v>
                </c:pt>
                <c:pt idx="11">
                  <c:v>142.97123522521613</c:v>
                </c:pt>
                <c:pt idx="12">
                  <c:v>138.95174973785925</c:v>
                </c:pt>
                <c:pt idx="13">
                  <c:v>137.21814710395125</c:v>
                </c:pt>
                <c:pt idx="14">
                  <c:v>140.00699190621211</c:v>
                </c:pt>
                <c:pt idx="15">
                  <c:v>152.65684630834136</c:v>
                </c:pt>
                <c:pt idx="16">
                  <c:v>153.83022724180307</c:v>
                </c:pt>
                <c:pt idx="17">
                  <c:v>156.39469651474641</c:v>
                </c:pt>
                <c:pt idx="18">
                  <c:v>160.51046694906415</c:v>
                </c:pt>
                <c:pt idx="19">
                  <c:v>163.12604936270975</c:v>
                </c:pt>
                <c:pt idx="20">
                  <c:v>170.46587290754655</c:v>
                </c:pt>
                <c:pt idx="21">
                  <c:v>173.32399099849022</c:v>
                </c:pt>
                <c:pt idx="22">
                  <c:v>186.12263839172044</c:v>
                </c:pt>
              </c:numCache>
            </c:numRef>
          </c:val>
        </c:ser>
        <c:ser>
          <c:idx val="1"/>
          <c:order val="1"/>
          <c:tx>
            <c:strRef>
              <c:f>'VA industrie-énergie courant'!$A$53</c:f>
              <c:strCache>
                <c:ptCount val="1"/>
                <c:pt idx="0">
                  <c:v>Pays-Bas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'VA industrie-énergie courant'!$B$51:$X$51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'VA industrie-énergie courant'!$B$53:$X$53</c:f>
              <c:numCache>
                <c:formatCode>0</c:formatCode>
                <c:ptCount val="23"/>
                <c:pt idx="0">
                  <c:v>100</c:v>
                </c:pt>
                <c:pt idx="1">
                  <c:v>104.93384746468537</c:v>
                </c:pt>
                <c:pt idx="2">
                  <c:v>102.66430616372956</c:v>
                </c:pt>
                <c:pt idx="3">
                  <c:v>103.94049506718122</c:v>
                </c:pt>
                <c:pt idx="4">
                  <c:v>103.56795146716044</c:v>
                </c:pt>
                <c:pt idx="5">
                  <c:v>106.1889368973477</c:v>
                </c:pt>
                <c:pt idx="6">
                  <c:v>107.35997978111891</c:v>
                </c:pt>
                <c:pt idx="7">
                  <c:v>106.96850448256201</c:v>
                </c:pt>
                <c:pt idx="8">
                  <c:v>113.63937829445217</c:v>
                </c:pt>
                <c:pt idx="9">
                  <c:v>113.66948709795497</c:v>
                </c:pt>
                <c:pt idx="10">
                  <c:v>107.91468848234746</c:v>
                </c:pt>
                <c:pt idx="11">
                  <c:v>109.15399520160479</c:v>
                </c:pt>
                <c:pt idx="12">
                  <c:v>110.63820347319829</c:v>
                </c:pt>
                <c:pt idx="13">
                  <c:v>109.31528932091929</c:v>
                </c:pt>
                <c:pt idx="14">
                  <c:v>101.6036067477548</c:v>
                </c:pt>
                <c:pt idx="15">
                  <c:v>96.369950540933331</c:v>
                </c:pt>
                <c:pt idx="16">
                  <c:v>93.234515730465745</c:v>
                </c:pt>
                <c:pt idx="17">
                  <c:v>94.223815686574397</c:v>
                </c:pt>
                <c:pt idx="18">
                  <c:v>95.899816842451855</c:v>
                </c:pt>
                <c:pt idx="19">
                  <c:v>94.945024000293259</c:v>
                </c:pt>
                <c:pt idx="20">
                  <c:v>97.373858093100949</c:v>
                </c:pt>
                <c:pt idx="21">
                  <c:v>96.760960380418254</c:v>
                </c:pt>
                <c:pt idx="22">
                  <c:v>104.82987120383096</c:v>
                </c:pt>
              </c:numCache>
            </c:numRef>
          </c:val>
        </c:ser>
        <c:ser>
          <c:idx val="2"/>
          <c:order val="2"/>
          <c:tx>
            <c:strRef>
              <c:f>'VA industrie-énergie courant'!$A$54</c:f>
              <c:strCache>
                <c:ptCount val="1"/>
                <c:pt idx="0">
                  <c:v>Danemark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'VA industrie-énergie courant'!$B$51:$X$51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'VA industrie-énergie courant'!$B$54:$X$54</c:f>
              <c:numCache>
                <c:formatCode>0</c:formatCode>
                <c:ptCount val="23"/>
                <c:pt idx="0">
                  <c:v>100</c:v>
                </c:pt>
                <c:pt idx="1">
                  <c:v>99.021204203664809</c:v>
                </c:pt>
                <c:pt idx="2">
                  <c:v>99.48943678015722</c:v>
                </c:pt>
                <c:pt idx="3">
                  <c:v>98.248572663467613</c:v>
                </c:pt>
                <c:pt idx="4">
                  <c:v>98.867425845386421</c:v>
                </c:pt>
                <c:pt idx="5">
                  <c:v>101.70130219897027</c:v>
                </c:pt>
                <c:pt idx="6">
                  <c:v>103.15469495873235</c:v>
                </c:pt>
                <c:pt idx="7">
                  <c:v>98.146252748978625</c:v>
                </c:pt>
                <c:pt idx="8">
                  <c:v>102.56956910294286</c:v>
                </c:pt>
                <c:pt idx="9">
                  <c:v>99.288392048848934</c:v>
                </c:pt>
                <c:pt idx="10">
                  <c:v>99.009207151945049</c:v>
                </c:pt>
                <c:pt idx="11">
                  <c:v>99.233273551850118</c:v>
                </c:pt>
                <c:pt idx="12">
                  <c:v>101.8239686340719</c:v>
                </c:pt>
                <c:pt idx="13">
                  <c:v>101.60953464389328</c:v>
                </c:pt>
                <c:pt idx="14">
                  <c:v>99.26099466351657</c:v>
                </c:pt>
                <c:pt idx="15">
                  <c:v>94.596507735821504</c:v>
                </c:pt>
                <c:pt idx="16">
                  <c:v>98.80615049203503</c:v>
                </c:pt>
                <c:pt idx="17">
                  <c:v>99.519063432108837</c:v>
                </c:pt>
                <c:pt idx="18">
                  <c:v>99.599080098459098</c:v>
                </c:pt>
                <c:pt idx="19">
                  <c:v>99.73511359849779</c:v>
                </c:pt>
                <c:pt idx="20">
                  <c:v>101.00744962330074</c:v>
                </c:pt>
                <c:pt idx="21">
                  <c:v>94.993309828354015</c:v>
                </c:pt>
                <c:pt idx="22">
                  <c:v>102.3252618076426</c:v>
                </c:pt>
              </c:numCache>
            </c:numRef>
          </c:val>
        </c:ser>
        <c:ser>
          <c:idx val="3"/>
          <c:order val="3"/>
          <c:tx>
            <c:strRef>
              <c:f>'VA industrie-énergie courant'!$A$55</c:f>
              <c:strCache>
                <c:ptCount val="1"/>
                <c:pt idx="0">
                  <c:v>Espagne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'VA industrie-énergie courant'!$B$51:$X$51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'VA industrie-énergie courant'!$B$55:$X$55</c:f>
              <c:numCache>
                <c:formatCode>0</c:formatCode>
                <c:ptCount val="23"/>
                <c:pt idx="0">
                  <c:v>100</c:v>
                </c:pt>
                <c:pt idx="1">
                  <c:v>103.86413325793549</c:v>
                </c:pt>
                <c:pt idx="2">
                  <c:v>106.48692450728876</c:v>
                </c:pt>
                <c:pt idx="3">
                  <c:v>111.66825932931982</c:v>
                </c:pt>
                <c:pt idx="4">
                  <c:v>111.78186313052063</c:v>
                </c:pt>
                <c:pt idx="5">
                  <c:v>114.78511112421543</c:v>
                </c:pt>
                <c:pt idx="6">
                  <c:v>114.45466065107837</c:v>
                </c:pt>
                <c:pt idx="7">
                  <c:v>114.45455916878669</c:v>
                </c:pt>
                <c:pt idx="8">
                  <c:v>119.07652515468634</c:v>
                </c:pt>
                <c:pt idx="9">
                  <c:v>121.6529802858026</c:v>
                </c:pt>
                <c:pt idx="10">
                  <c:v>114.25586871443292</c:v>
                </c:pt>
                <c:pt idx="11">
                  <c:v>110.12955542964558</c:v>
                </c:pt>
                <c:pt idx="12">
                  <c:v>103.84497384406022</c:v>
                </c:pt>
                <c:pt idx="13">
                  <c:v>103.25826911231155</c:v>
                </c:pt>
                <c:pt idx="14">
                  <c:v>100.74443236060422</c:v>
                </c:pt>
                <c:pt idx="15">
                  <c:v>97.994698911503818</c:v>
                </c:pt>
                <c:pt idx="16">
                  <c:v>99.198751550757464</c:v>
                </c:pt>
                <c:pt idx="17">
                  <c:v>100.74576629357472</c:v>
                </c:pt>
                <c:pt idx="18">
                  <c:v>100.23188395405371</c:v>
                </c:pt>
                <c:pt idx="19">
                  <c:v>100.11783650536361</c:v>
                </c:pt>
                <c:pt idx="20">
                  <c:v>96.237262934074991</c:v>
                </c:pt>
                <c:pt idx="21">
                  <c:v>99.786910508680819</c:v>
                </c:pt>
                <c:pt idx="22">
                  <c:v>101.56655773444545</c:v>
                </c:pt>
              </c:numCache>
            </c:numRef>
          </c:val>
        </c:ser>
        <c:ser>
          <c:idx val="4"/>
          <c:order val="4"/>
          <c:tx>
            <c:strRef>
              <c:f>'VA industrie-énergie courant'!$A$56</c:f>
              <c:strCache>
                <c:ptCount val="1"/>
                <c:pt idx="0">
                  <c:v>Allemagne 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'VA industrie-énergie courant'!$B$51:$X$51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'VA industrie-énergie courant'!$B$56:$X$56</c:f>
              <c:numCache>
                <c:formatCode>0</c:formatCode>
                <c:ptCount val="23"/>
                <c:pt idx="0">
                  <c:v>100</c:v>
                </c:pt>
                <c:pt idx="1">
                  <c:v>99.908252193084778</c:v>
                </c:pt>
                <c:pt idx="2">
                  <c:v>97.792111286342958</c:v>
                </c:pt>
                <c:pt idx="3">
                  <c:v>99.167046147534307</c:v>
                </c:pt>
                <c:pt idx="4">
                  <c:v>99.530704274203188</c:v>
                </c:pt>
                <c:pt idx="5">
                  <c:v>98.084119437309894</c:v>
                </c:pt>
                <c:pt idx="6">
                  <c:v>99.255738213373363</c:v>
                </c:pt>
                <c:pt idx="7">
                  <c:v>99.973389052615076</c:v>
                </c:pt>
                <c:pt idx="8">
                  <c:v>100.10733581784368</c:v>
                </c:pt>
                <c:pt idx="9">
                  <c:v>98.482775901898961</c:v>
                </c:pt>
                <c:pt idx="10">
                  <c:v>104.54301392788152</c:v>
                </c:pt>
                <c:pt idx="11">
                  <c:v>106.38203314424761</c:v>
                </c:pt>
                <c:pt idx="12">
                  <c:v>107.57166865134957</c:v>
                </c:pt>
                <c:pt idx="13">
                  <c:v>108.09054757981772</c:v>
                </c:pt>
                <c:pt idx="14">
                  <c:v>109.85779188554017</c:v>
                </c:pt>
                <c:pt idx="15">
                  <c:v>106.53607214049575</c:v>
                </c:pt>
                <c:pt idx="16">
                  <c:v>111.05943527586174</c:v>
                </c:pt>
                <c:pt idx="17">
                  <c:v>111.89047947073185</c:v>
                </c:pt>
                <c:pt idx="18">
                  <c:v>110.6198411037153</c:v>
                </c:pt>
                <c:pt idx="19">
                  <c:v>109.49068520433593</c:v>
                </c:pt>
                <c:pt idx="20">
                  <c:v>109.02300308993082</c:v>
                </c:pt>
                <c:pt idx="21">
                  <c:v>105.75308413419258</c:v>
                </c:pt>
                <c:pt idx="22">
                  <c:v>98.143239515765487</c:v>
                </c:pt>
              </c:numCache>
            </c:numRef>
          </c:val>
        </c:ser>
        <c:ser>
          <c:idx val="5"/>
          <c:order val="5"/>
          <c:tx>
            <c:strRef>
              <c:f>'VA industrie-énergie courant'!$A$57</c:f>
              <c:strCache>
                <c:ptCount val="1"/>
                <c:pt idx="0">
                  <c:v>Belgique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'VA industrie-énergie courant'!$B$51:$X$51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'VA industrie-énergie courant'!$B$57:$X$57</c:f>
              <c:numCache>
                <c:formatCode>0</c:formatCode>
                <c:ptCount val="23"/>
                <c:pt idx="0">
                  <c:v>100</c:v>
                </c:pt>
                <c:pt idx="1">
                  <c:v>98.348199057456796</c:v>
                </c:pt>
                <c:pt idx="2">
                  <c:v>98.523659846080534</c:v>
                </c:pt>
                <c:pt idx="3">
                  <c:v>99.182419931378519</c:v>
                </c:pt>
                <c:pt idx="4">
                  <c:v>99.319528345058757</c:v>
                </c:pt>
                <c:pt idx="5">
                  <c:v>98.636863857559717</c:v>
                </c:pt>
                <c:pt idx="6">
                  <c:v>93.593613574545259</c:v>
                </c:pt>
                <c:pt idx="7">
                  <c:v>94.13419271986821</c:v>
                </c:pt>
                <c:pt idx="8">
                  <c:v>91.342372879178285</c:v>
                </c:pt>
                <c:pt idx="9">
                  <c:v>96.241669734429763</c:v>
                </c:pt>
                <c:pt idx="10">
                  <c:v>96.342339300091112</c:v>
                </c:pt>
                <c:pt idx="11">
                  <c:v>94.360475829090802</c:v>
                </c:pt>
                <c:pt idx="12">
                  <c:v>92.180008451360024</c:v>
                </c:pt>
                <c:pt idx="13">
                  <c:v>93.443099369158674</c:v>
                </c:pt>
                <c:pt idx="14">
                  <c:v>92.031854788620819</c:v>
                </c:pt>
                <c:pt idx="15">
                  <c:v>89.538261533434351</c:v>
                </c:pt>
                <c:pt idx="16">
                  <c:v>89.584629947235626</c:v>
                </c:pt>
                <c:pt idx="17">
                  <c:v>89.971114777414002</c:v>
                </c:pt>
                <c:pt idx="18">
                  <c:v>87.441514864876936</c:v>
                </c:pt>
                <c:pt idx="19">
                  <c:v>90.836644208980417</c:v>
                </c:pt>
                <c:pt idx="20">
                  <c:v>92.934811363459247</c:v>
                </c:pt>
                <c:pt idx="21">
                  <c:v>93.517250702290951</c:v>
                </c:pt>
                <c:pt idx="22">
                  <c:v>97.414342868798343</c:v>
                </c:pt>
              </c:numCache>
            </c:numRef>
          </c:val>
        </c:ser>
        <c:ser>
          <c:idx val="6"/>
          <c:order val="6"/>
          <c:tx>
            <c:strRef>
              <c:f>'VA industrie-énergie courant'!$A$58</c:f>
              <c:strCache>
                <c:ptCount val="1"/>
                <c:pt idx="0">
                  <c:v>Suède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'VA industrie-énergie courant'!$B$51:$X$51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'VA industrie-énergie courant'!$B$58:$X$58</c:f>
              <c:numCache>
                <c:formatCode>0</c:formatCode>
                <c:ptCount val="23"/>
                <c:pt idx="0">
                  <c:v>100</c:v>
                </c:pt>
                <c:pt idx="1">
                  <c:v>90.547380638109317</c:v>
                </c:pt>
                <c:pt idx="2">
                  <c:v>91.523175749844199</c:v>
                </c:pt>
                <c:pt idx="3">
                  <c:v>94.233582700016015</c:v>
                </c:pt>
                <c:pt idx="4">
                  <c:v>93.379434630371321</c:v>
                </c:pt>
                <c:pt idx="5">
                  <c:v>91.600453782416565</c:v>
                </c:pt>
                <c:pt idx="6">
                  <c:v>92.513134184607708</c:v>
                </c:pt>
                <c:pt idx="7">
                  <c:v>93.149481549864447</c:v>
                </c:pt>
                <c:pt idx="8">
                  <c:v>88.623903545784103</c:v>
                </c:pt>
                <c:pt idx="9">
                  <c:v>78.501082802866122</c:v>
                </c:pt>
                <c:pt idx="10">
                  <c:v>94.033853928421962</c:v>
                </c:pt>
                <c:pt idx="11">
                  <c:v>98.086632460826777</c:v>
                </c:pt>
                <c:pt idx="12">
                  <c:v>96.642827276524415</c:v>
                </c:pt>
                <c:pt idx="13">
                  <c:v>94.516559469157812</c:v>
                </c:pt>
                <c:pt idx="14">
                  <c:v>88.822632131290803</c:v>
                </c:pt>
                <c:pt idx="15">
                  <c:v>87.338822460301841</c:v>
                </c:pt>
                <c:pt idx="16">
                  <c:v>85.890518809396255</c:v>
                </c:pt>
                <c:pt idx="17">
                  <c:v>85.86747101384681</c:v>
                </c:pt>
                <c:pt idx="18">
                  <c:v>81.581183205034009</c:v>
                </c:pt>
                <c:pt idx="19">
                  <c:v>81.193421299441255</c:v>
                </c:pt>
                <c:pt idx="20">
                  <c:v>82.644616154877568</c:v>
                </c:pt>
                <c:pt idx="21">
                  <c:v>91.521827797283152</c:v>
                </c:pt>
                <c:pt idx="22">
                  <c:v>91.24082034473912</c:v>
                </c:pt>
              </c:numCache>
            </c:numRef>
          </c:val>
        </c:ser>
        <c:ser>
          <c:idx val="7"/>
          <c:order val="7"/>
          <c:tx>
            <c:strRef>
              <c:f>'VA industrie-énergie courant'!$A$59</c:f>
              <c:strCache>
                <c:ptCount val="1"/>
                <c:pt idx="0">
                  <c:v>Italie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'VA industrie-énergie courant'!$B$51:$X$51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'VA industrie-énergie courant'!$B$59:$X$59</c:f>
              <c:numCache>
                <c:formatCode>0</c:formatCode>
                <c:ptCount val="23"/>
                <c:pt idx="0">
                  <c:v>100</c:v>
                </c:pt>
                <c:pt idx="1">
                  <c:v>100.96222822988597</c:v>
                </c:pt>
                <c:pt idx="2">
                  <c:v>101.82358964958378</c:v>
                </c:pt>
                <c:pt idx="3">
                  <c:v>101.71728662402035</c:v>
                </c:pt>
                <c:pt idx="4">
                  <c:v>100.72074105633509</c:v>
                </c:pt>
                <c:pt idx="5">
                  <c:v>98.746596926687431</c:v>
                </c:pt>
                <c:pt idx="6">
                  <c:v>97.431816823567004</c:v>
                </c:pt>
                <c:pt idx="7">
                  <c:v>98.18576274961346</c:v>
                </c:pt>
                <c:pt idx="8">
                  <c:v>98.526158706888651</c:v>
                </c:pt>
                <c:pt idx="9">
                  <c:v>97.738652603937808</c:v>
                </c:pt>
                <c:pt idx="10">
                  <c:v>94.415247359933474</c:v>
                </c:pt>
                <c:pt idx="11">
                  <c:v>92.49512044470913</c:v>
                </c:pt>
                <c:pt idx="12">
                  <c:v>89.351688590097538</c:v>
                </c:pt>
                <c:pt idx="13">
                  <c:v>89.459290455224533</c:v>
                </c:pt>
                <c:pt idx="14">
                  <c:v>87.667716731633519</c:v>
                </c:pt>
                <c:pt idx="15">
                  <c:v>84.390859316889731</c:v>
                </c:pt>
                <c:pt idx="16">
                  <c:v>87.725554087671938</c:v>
                </c:pt>
                <c:pt idx="17">
                  <c:v>87.898835962609496</c:v>
                </c:pt>
                <c:pt idx="18">
                  <c:v>88.161018576487507</c:v>
                </c:pt>
                <c:pt idx="19">
                  <c:v>87.237287159975054</c:v>
                </c:pt>
                <c:pt idx="20">
                  <c:v>84.489707886550576</c:v>
                </c:pt>
                <c:pt idx="21">
                  <c:v>86.37994656311669</c:v>
                </c:pt>
                <c:pt idx="22">
                  <c:v>82.450097654547761</c:v>
                </c:pt>
              </c:numCache>
            </c:numRef>
          </c:val>
        </c:ser>
        <c:ser>
          <c:idx val="8"/>
          <c:order val="8"/>
          <c:tx>
            <c:strRef>
              <c:f>'VA industrie-énergie courant'!$A$60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'VA industrie-énergie courant'!$B$51:$X$51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'VA industrie-énergie courant'!$B$60:$X$60</c:f>
              <c:numCache>
                <c:formatCode>0</c:formatCode>
                <c:ptCount val="23"/>
                <c:pt idx="0">
                  <c:v>100</c:v>
                </c:pt>
                <c:pt idx="1">
                  <c:v>99.339836284058848</c:v>
                </c:pt>
                <c:pt idx="2">
                  <c:v>99.257262360000624</c:v>
                </c:pt>
                <c:pt idx="3">
                  <c:v>99.150331240929404</c:v>
                </c:pt>
                <c:pt idx="4">
                  <c:v>97.451637649949546</c:v>
                </c:pt>
                <c:pt idx="5">
                  <c:v>94.82894050042654</c:v>
                </c:pt>
                <c:pt idx="6">
                  <c:v>90.08397956748</c:v>
                </c:pt>
                <c:pt idx="7">
                  <c:v>87.266236553092753</c:v>
                </c:pt>
                <c:pt idx="8">
                  <c:v>85.790659757604459</c:v>
                </c:pt>
                <c:pt idx="9">
                  <c:v>91.474546346839574</c:v>
                </c:pt>
                <c:pt idx="10">
                  <c:v>85.540090740651905</c:v>
                </c:pt>
                <c:pt idx="11">
                  <c:v>85.686552463208415</c:v>
                </c:pt>
                <c:pt idx="12">
                  <c:v>86.241965026519168</c:v>
                </c:pt>
                <c:pt idx="13">
                  <c:v>87.998631619635276</c:v>
                </c:pt>
                <c:pt idx="14">
                  <c:v>86.277206067317309</c:v>
                </c:pt>
                <c:pt idx="15">
                  <c:v>83.540678071085367</c:v>
                </c:pt>
                <c:pt idx="16">
                  <c:v>82.884844502031143</c:v>
                </c:pt>
                <c:pt idx="17">
                  <c:v>80.984262956386459</c:v>
                </c:pt>
                <c:pt idx="18">
                  <c:v>80.493032366640989</c:v>
                </c:pt>
                <c:pt idx="19">
                  <c:v>81.768954976563421</c:v>
                </c:pt>
                <c:pt idx="20">
                  <c:v>77.958349526330707</c:v>
                </c:pt>
                <c:pt idx="21">
                  <c:v>76.340239098664554</c:v>
                </c:pt>
                <c:pt idx="22">
                  <c:v>76.696483365723083</c:v>
                </c:pt>
              </c:numCache>
            </c:numRef>
          </c:val>
        </c:ser>
        <c:ser>
          <c:idx val="9"/>
          <c:order val="9"/>
          <c:tx>
            <c:strRef>
              <c:f>'VA industrie-énergie courant'!$A$61</c:f>
              <c:strCache>
                <c:ptCount val="1"/>
                <c:pt idx="0">
                  <c:v>Royaume-Uni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'VA industrie-énergie courant'!$B$51:$X$51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'VA industrie-énergie courant'!$B$61:$X$61</c:f>
              <c:numCache>
                <c:formatCode>0</c:formatCode>
                <c:ptCount val="23"/>
                <c:pt idx="0">
                  <c:v>100</c:v>
                </c:pt>
                <c:pt idx="1">
                  <c:v>93.42747451744799</c:v>
                </c:pt>
                <c:pt idx="2">
                  <c:v>91.922111381530925</c:v>
                </c:pt>
                <c:pt idx="3">
                  <c:v>86.073646167848949</c:v>
                </c:pt>
                <c:pt idx="4">
                  <c:v>85.043408057421317</c:v>
                </c:pt>
                <c:pt idx="5">
                  <c:v>85.041157463769963</c:v>
                </c:pt>
                <c:pt idx="6">
                  <c:v>84.912111182121919</c:v>
                </c:pt>
                <c:pt idx="7">
                  <c:v>80.368866204569429</c:v>
                </c:pt>
                <c:pt idx="8">
                  <c:v>72.742113293946886</c:v>
                </c:pt>
                <c:pt idx="9">
                  <c:v>69.715967333001998</c:v>
                </c:pt>
                <c:pt idx="10">
                  <c:v>70.469551138690562</c:v>
                </c:pt>
                <c:pt idx="11">
                  <c:v>67.629245313790236</c:v>
                </c:pt>
                <c:pt idx="12">
                  <c:v>73.522267924701296</c:v>
                </c:pt>
                <c:pt idx="13">
                  <c:v>73.466009751554324</c:v>
                </c:pt>
                <c:pt idx="14">
                  <c:v>75.697898984395067</c:v>
                </c:pt>
                <c:pt idx="15">
                  <c:v>78.689679228687652</c:v>
                </c:pt>
                <c:pt idx="16">
                  <c:v>68.866873936546384</c:v>
                </c:pt>
                <c:pt idx="17">
                  <c:v>65.901641599229848</c:v>
                </c:pt>
                <c:pt idx="18">
                  <c:v>65.741991646860725</c:v>
                </c:pt>
                <c:pt idx="19">
                  <c:v>64.832301599665229</c:v>
                </c:pt>
                <c:pt idx="20">
                  <c:v>64.82926246220724</c:v>
                </c:pt>
                <c:pt idx="21">
                  <c:v>64.82926246220724</c:v>
                </c:pt>
                <c:pt idx="22">
                  <c:v>64.829262462207225</c:v>
                </c:pt>
              </c:numCache>
            </c:numRef>
          </c:val>
        </c:ser>
        <c:marker val="1"/>
        <c:axId val="218155264"/>
        <c:axId val="218157056"/>
      </c:lineChart>
      <c:catAx>
        <c:axId val="218155264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218157056"/>
        <c:crosses val="autoZero"/>
        <c:auto val="1"/>
        <c:lblAlgn val="ctr"/>
        <c:lblOffset val="100"/>
      </c:catAx>
      <c:valAx>
        <c:axId val="218157056"/>
        <c:scaling>
          <c:orientation val="minMax"/>
          <c:max val="190"/>
          <c:min val="60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21815526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strRef>
              <c:f>'VA industrie-énergie chaine'!$B$52</c:f>
              <c:strCache>
                <c:ptCount val="1"/>
                <c:pt idx="0">
                  <c:v>Reste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'VA industrie-énergie chaine'!$C$51:$Y$51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'VA industrie-énergie chaine'!$C$52:$Y$52</c:f>
              <c:numCache>
                <c:formatCode>0</c:formatCode>
                <c:ptCount val="23"/>
                <c:pt idx="0">
                  <c:v>100</c:v>
                </c:pt>
                <c:pt idx="1">
                  <c:v>101.91027974601955</c:v>
                </c:pt>
                <c:pt idx="2">
                  <c:v>104.84499142460182</c:v>
                </c:pt>
                <c:pt idx="3">
                  <c:v>107.70087245269315</c:v>
                </c:pt>
                <c:pt idx="4">
                  <c:v>109.34447778105975</c:v>
                </c:pt>
                <c:pt idx="5">
                  <c:v>111.75024586718428</c:v>
                </c:pt>
                <c:pt idx="6">
                  <c:v>114.8940051450366</c:v>
                </c:pt>
                <c:pt idx="7">
                  <c:v>117.76176904108181</c:v>
                </c:pt>
                <c:pt idx="8">
                  <c:v>120.22663647319058</c:v>
                </c:pt>
                <c:pt idx="9">
                  <c:v>124.85610211837022</c:v>
                </c:pt>
                <c:pt idx="10">
                  <c:v>122.29686367534657</c:v>
                </c:pt>
                <c:pt idx="11">
                  <c:v>123.71202091938702</c:v>
                </c:pt>
                <c:pt idx="12">
                  <c:v>122.79068490352765</c:v>
                </c:pt>
                <c:pt idx="13">
                  <c:v>121.85810896433563</c:v>
                </c:pt>
                <c:pt idx="14">
                  <c:v>124.37304771273672</c:v>
                </c:pt>
                <c:pt idx="15">
                  <c:v>133.02348084417471</c:v>
                </c:pt>
                <c:pt idx="16">
                  <c:v>132.3496314141905</c:v>
                </c:pt>
                <c:pt idx="17">
                  <c:v>133.49796286842081</c:v>
                </c:pt>
                <c:pt idx="18">
                  <c:v>137.25414552795138</c:v>
                </c:pt>
                <c:pt idx="19">
                  <c:v>139.88327829092532</c:v>
                </c:pt>
                <c:pt idx="20">
                  <c:v>149.93819138091692</c:v>
                </c:pt>
                <c:pt idx="21">
                  <c:v>152.82992757694325</c:v>
                </c:pt>
                <c:pt idx="22">
                  <c:v>160.57621075540021</c:v>
                </c:pt>
              </c:numCache>
            </c:numRef>
          </c:val>
        </c:ser>
        <c:ser>
          <c:idx val="1"/>
          <c:order val="1"/>
          <c:tx>
            <c:strRef>
              <c:f>'VA industrie-énergie chaine'!$B$53</c:f>
              <c:strCache>
                <c:ptCount val="1"/>
                <c:pt idx="0">
                  <c:v>Allemagne 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'VA industrie-énergie chaine'!$C$51:$Y$51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'VA industrie-énergie chaine'!$C$53:$Y$53</c:f>
              <c:numCache>
                <c:formatCode>0</c:formatCode>
                <c:ptCount val="23"/>
                <c:pt idx="0">
                  <c:v>100</c:v>
                </c:pt>
                <c:pt idx="1">
                  <c:v>99.818480720817803</c:v>
                </c:pt>
                <c:pt idx="2">
                  <c:v>97.963564628982766</c:v>
                </c:pt>
                <c:pt idx="3">
                  <c:v>97.828331080856046</c:v>
                </c:pt>
                <c:pt idx="4">
                  <c:v>98.714946781147546</c:v>
                </c:pt>
                <c:pt idx="5">
                  <c:v>98.744864585213975</c:v>
                </c:pt>
                <c:pt idx="6">
                  <c:v>100.90087561234778</c:v>
                </c:pt>
                <c:pt idx="7">
                  <c:v>102.04784309902313</c:v>
                </c:pt>
                <c:pt idx="8">
                  <c:v>102.2475940613226</c:v>
                </c:pt>
                <c:pt idx="9">
                  <c:v>97.644103161646797</c:v>
                </c:pt>
                <c:pt idx="10">
                  <c:v>105.14154196911471</c:v>
                </c:pt>
                <c:pt idx="11">
                  <c:v>107.65220648960003</c:v>
                </c:pt>
                <c:pt idx="12">
                  <c:v>109.54322734146717</c:v>
                </c:pt>
                <c:pt idx="13">
                  <c:v>110.26577523219056</c:v>
                </c:pt>
                <c:pt idx="14">
                  <c:v>112.57135813496998</c:v>
                </c:pt>
                <c:pt idx="15">
                  <c:v>111.06462962476471</c:v>
                </c:pt>
                <c:pt idx="16">
                  <c:v>113.17424431961123</c:v>
                </c:pt>
                <c:pt idx="17">
                  <c:v>113.89949679897163</c:v>
                </c:pt>
                <c:pt idx="18">
                  <c:v>112.61764651714168</c:v>
                </c:pt>
                <c:pt idx="19">
                  <c:v>110.7918023025986</c:v>
                </c:pt>
                <c:pt idx="20">
                  <c:v>109.47032078021839</c:v>
                </c:pt>
                <c:pt idx="21">
                  <c:v>107.07138862364461</c:v>
                </c:pt>
                <c:pt idx="22">
                  <c:v>104.37662472809397</c:v>
                </c:pt>
              </c:numCache>
            </c:numRef>
          </c:val>
        </c:ser>
        <c:ser>
          <c:idx val="2"/>
          <c:order val="2"/>
          <c:tx>
            <c:strRef>
              <c:f>'VA industrie-énergie chaine'!$B$54</c:f>
              <c:strCache>
                <c:ptCount val="1"/>
                <c:pt idx="0">
                  <c:v>Suède</c:v>
                </c:pt>
              </c:strCache>
            </c:strRef>
          </c:tx>
          <c:marker>
            <c:symbol val="none"/>
          </c:marker>
          <c:cat>
            <c:strRef>
              <c:f>'VA industrie-énergie chaine'!$C$51:$Y$51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'VA industrie-énergie chaine'!$C$54:$Y$54</c:f>
              <c:numCache>
                <c:formatCode>0</c:formatCode>
                <c:ptCount val="23"/>
                <c:pt idx="0">
                  <c:v>100</c:v>
                </c:pt>
                <c:pt idx="1">
                  <c:v>98.904866693760326</c:v>
                </c:pt>
                <c:pt idx="2">
                  <c:v>102.68652570220415</c:v>
                </c:pt>
                <c:pt idx="3">
                  <c:v>104.43946778553807</c:v>
                </c:pt>
                <c:pt idx="4">
                  <c:v>107.84068584915825</c:v>
                </c:pt>
                <c:pt idx="5">
                  <c:v>109.29361827842914</c:v>
                </c:pt>
                <c:pt idx="6">
                  <c:v>109.87080537803821</c:v>
                </c:pt>
                <c:pt idx="7">
                  <c:v>111.76307910204399</c:v>
                </c:pt>
                <c:pt idx="8">
                  <c:v>108.73273541688037</c:v>
                </c:pt>
                <c:pt idx="9">
                  <c:v>98.798545541315008</c:v>
                </c:pt>
                <c:pt idx="10">
                  <c:v>107.70456051957946</c:v>
                </c:pt>
                <c:pt idx="11">
                  <c:v>109.70800061054618</c:v>
                </c:pt>
                <c:pt idx="12">
                  <c:v>107.29709424749466</c:v>
                </c:pt>
                <c:pt idx="13">
                  <c:v>104.57951221267044</c:v>
                </c:pt>
                <c:pt idx="14">
                  <c:v>101.69938976676281</c:v>
                </c:pt>
                <c:pt idx="15">
                  <c:v>103.49024391292045</c:v>
                </c:pt>
                <c:pt idx="16">
                  <c:v>100.73849498263966</c:v>
                </c:pt>
                <c:pt idx="17">
                  <c:v>100.05687502215454</c:v>
                </c:pt>
                <c:pt idx="18">
                  <c:v>98.806039639220216</c:v>
                </c:pt>
                <c:pt idx="19">
                  <c:v>98.894677323393665</c:v>
                </c:pt>
                <c:pt idx="20">
                  <c:v>103.59831593394964</c:v>
                </c:pt>
                <c:pt idx="21">
                  <c:v>104.639621563793</c:v>
                </c:pt>
                <c:pt idx="22">
                  <c:v>103.14809530997135</c:v>
                </c:pt>
              </c:numCache>
            </c:numRef>
          </c:val>
        </c:ser>
        <c:ser>
          <c:idx val="3"/>
          <c:order val="3"/>
          <c:tx>
            <c:strRef>
              <c:f>'VA industrie-énergie chaine'!$B$55</c:f>
              <c:strCache>
                <c:ptCount val="1"/>
                <c:pt idx="0">
                  <c:v>Pays-Bas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'VA industrie-énergie chaine'!$C$51:$Y$51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'VA industrie-énergie chaine'!$C$55:$Y$55</c:f>
              <c:numCache>
                <c:formatCode>0</c:formatCode>
                <c:ptCount val="23"/>
                <c:pt idx="0">
                  <c:v>100</c:v>
                </c:pt>
                <c:pt idx="1">
                  <c:v>101.66730829026183</c:v>
                </c:pt>
                <c:pt idx="2">
                  <c:v>101.62422029566405</c:v>
                </c:pt>
                <c:pt idx="3">
                  <c:v>100.04271971918672</c:v>
                </c:pt>
                <c:pt idx="4">
                  <c:v>100.9851879299336</c:v>
                </c:pt>
                <c:pt idx="5">
                  <c:v>101.11656968479382</c:v>
                </c:pt>
                <c:pt idx="6">
                  <c:v>99.049260372588222</c:v>
                </c:pt>
                <c:pt idx="7">
                  <c:v>99.287011530064149</c:v>
                </c:pt>
                <c:pt idx="8">
                  <c:v>102.2679380729539</c:v>
                </c:pt>
                <c:pt idx="9">
                  <c:v>105.02423070878424</c:v>
                </c:pt>
                <c:pt idx="10">
                  <c:v>103.10770875132651</c:v>
                </c:pt>
                <c:pt idx="11">
                  <c:v>102.10170358047004</c:v>
                </c:pt>
                <c:pt idx="12">
                  <c:v>102.96284178737049</c:v>
                </c:pt>
                <c:pt idx="13">
                  <c:v>105.67377979837372</c:v>
                </c:pt>
                <c:pt idx="14">
                  <c:v>102.11286160055131</c:v>
                </c:pt>
                <c:pt idx="15">
                  <c:v>97.729915241682392</c:v>
                </c:pt>
                <c:pt idx="16">
                  <c:v>95.934276649151855</c:v>
                </c:pt>
                <c:pt idx="17">
                  <c:v>96.380497850915276</c:v>
                </c:pt>
                <c:pt idx="18">
                  <c:v>96.790896201057706</c:v>
                </c:pt>
                <c:pt idx="19">
                  <c:v>95.910976696564617</c:v>
                </c:pt>
                <c:pt idx="20">
                  <c:v>99.701527579660876</c:v>
                </c:pt>
                <c:pt idx="21">
                  <c:v>98.766871613708588</c:v>
                </c:pt>
                <c:pt idx="22">
                  <c:v>99.095557089218815</c:v>
                </c:pt>
              </c:numCache>
            </c:numRef>
          </c:val>
        </c:ser>
        <c:ser>
          <c:idx val="4"/>
          <c:order val="4"/>
          <c:tx>
            <c:strRef>
              <c:f>'VA industrie-énergie chaine'!$B$56</c:f>
              <c:strCache>
                <c:ptCount val="1"/>
                <c:pt idx="0">
                  <c:v>Danemark</c:v>
                </c:pt>
              </c:strCache>
            </c:strRef>
          </c:tx>
          <c:spPr>
            <a:ln w="28575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'VA industrie-énergie chaine'!$C$51:$Y$51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'VA industrie-énergie chaine'!$C$56:$Y$56</c:f>
              <c:numCache>
                <c:formatCode>0</c:formatCode>
                <c:ptCount val="23"/>
                <c:pt idx="0">
                  <c:v>100</c:v>
                </c:pt>
                <c:pt idx="1">
                  <c:v>99.59050185424617</c:v>
                </c:pt>
                <c:pt idx="2">
                  <c:v>97.392555299339662</c:v>
                </c:pt>
                <c:pt idx="3">
                  <c:v>94.413614151209245</c:v>
                </c:pt>
                <c:pt idx="4">
                  <c:v>94.283139001191813</c:v>
                </c:pt>
                <c:pt idx="5">
                  <c:v>91.883612623909187</c:v>
                </c:pt>
                <c:pt idx="6">
                  <c:v>90.879075619090955</c:v>
                </c:pt>
                <c:pt idx="7">
                  <c:v>85.92430901587484</c:v>
                </c:pt>
                <c:pt idx="8">
                  <c:v>85.348163279299925</c:v>
                </c:pt>
                <c:pt idx="9">
                  <c:v>85.749296728614439</c:v>
                </c:pt>
                <c:pt idx="10">
                  <c:v>82.241606329505828</c:v>
                </c:pt>
                <c:pt idx="11">
                  <c:v>82.039615166735487</c:v>
                </c:pt>
                <c:pt idx="12">
                  <c:v>84.571805897720481</c:v>
                </c:pt>
                <c:pt idx="13">
                  <c:v>83.780985384811672</c:v>
                </c:pt>
                <c:pt idx="14">
                  <c:v>81.740333825275101</c:v>
                </c:pt>
                <c:pt idx="15">
                  <c:v>78.749256657246065</c:v>
                </c:pt>
                <c:pt idx="16">
                  <c:v>80.717738912773441</c:v>
                </c:pt>
                <c:pt idx="17">
                  <c:v>83.182281159952481</c:v>
                </c:pt>
                <c:pt idx="18">
                  <c:v>83.282888857100218</c:v>
                </c:pt>
                <c:pt idx="19">
                  <c:v>85.315233446780923</c:v>
                </c:pt>
                <c:pt idx="20">
                  <c:v>87.353032353774836</c:v>
                </c:pt>
                <c:pt idx="21">
                  <c:v>86.366242879541062</c:v>
                </c:pt>
                <c:pt idx="22">
                  <c:v>96.963056967951189</c:v>
                </c:pt>
              </c:numCache>
            </c:numRef>
          </c:val>
        </c:ser>
        <c:ser>
          <c:idx val="5"/>
          <c:order val="5"/>
          <c:tx>
            <c:strRef>
              <c:f>'VA industrie-énergie chaine'!$B$57</c:f>
              <c:strCache>
                <c:ptCount val="1"/>
                <c:pt idx="0">
                  <c:v>Belgique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'VA industrie-énergie chaine'!$C$51:$Y$51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'VA industrie-énergie chaine'!$C$57:$Y$57</c:f>
              <c:numCache>
                <c:formatCode>0</c:formatCode>
                <c:ptCount val="23"/>
                <c:pt idx="0">
                  <c:v>100</c:v>
                </c:pt>
                <c:pt idx="1">
                  <c:v>99.457765395639868</c:v>
                </c:pt>
                <c:pt idx="2">
                  <c:v>99.495041890793402</c:v>
                </c:pt>
                <c:pt idx="3">
                  <c:v>98.750948718190941</c:v>
                </c:pt>
                <c:pt idx="4">
                  <c:v>99.957474053475437</c:v>
                </c:pt>
                <c:pt idx="5">
                  <c:v>100.46080735530873</c:v>
                </c:pt>
                <c:pt idx="6">
                  <c:v>95.130159804426285</c:v>
                </c:pt>
                <c:pt idx="7">
                  <c:v>97.360812599287613</c:v>
                </c:pt>
                <c:pt idx="8">
                  <c:v>96.031704661936644</c:v>
                </c:pt>
                <c:pt idx="9">
                  <c:v>101.87597499923496</c:v>
                </c:pt>
                <c:pt idx="10">
                  <c:v>100.23108573359538</c:v>
                </c:pt>
                <c:pt idx="11">
                  <c:v>97.609548020634122</c:v>
                </c:pt>
                <c:pt idx="12">
                  <c:v>96.595824664437629</c:v>
                </c:pt>
                <c:pt idx="13">
                  <c:v>97.900479976559552</c:v>
                </c:pt>
                <c:pt idx="14">
                  <c:v>98.958631469029427</c:v>
                </c:pt>
                <c:pt idx="15">
                  <c:v>98.609912395241153</c:v>
                </c:pt>
                <c:pt idx="16">
                  <c:v>95.102319038449508</c:v>
                </c:pt>
                <c:pt idx="17">
                  <c:v>92.935187705326612</c:v>
                </c:pt>
                <c:pt idx="18">
                  <c:v>90.040931481487235</c:v>
                </c:pt>
                <c:pt idx="19">
                  <c:v>93.63295512550674</c:v>
                </c:pt>
                <c:pt idx="20">
                  <c:v>96.602686726651726</c:v>
                </c:pt>
                <c:pt idx="21">
                  <c:v>91.463376178620962</c:v>
                </c:pt>
                <c:pt idx="22">
                  <c:v>88.901841851277865</c:v>
                </c:pt>
              </c:numCache>
            </c:numRef>
          </c:val>
        </c:ser>
        <c:ser>
          <c:idx val="6"/>
          <c:order val="6"/>
          <c:tx>
            <c:strRef>
              <c:f>'VA industrie-énergie chaine'!$B$58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'VA industrie-énergie chaine'!$C$51:$Y$51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'VA industrie-énergie chaine'!$C$58:$Y$58</c:f>
              <c:numCache>
                <c:formatCode>0</c:formatCode>
                <c:ptCount val="23"/>
                <c:pt idx="0">
                  <c:v>100</c:v>
                </c:pt>
                <c:pt idx="1">
                  <c:v>100.83080576634408</c:v>
                </c:pt>
                <c:pt idx="2">
                  <c:v>101.59707700598879</c:v>
                </c:pt>
                <c:pt idx="3">
                  <c:v>102.61403942939577</c:v>
                </c:pt>
                <c:pt idx="4">
                  <c:v>102.04808642918397</c:v>
                </c:pt>
                <c:pt idx="5">
                  <c:v>101.44536009655508</c:v>
                </c:pt>
                <c:pt idx="6">
                  <c:v>99.303031404106463</c:v>
                </c:pt>
                <c:pt idx="7">
                  <c:v>97.820845975719678</c:v>
                </c:pt>
                <c:pt idx="8">
                  <c:v>95.754160720241359</c:v>
                </c:pt>
                <c:pt idx="9">
                  <c:v>101.48768761213675</c:v>
                </c:pt>
                <c:pt idx="10">
                  <c:v>95.809714497415698</c:v>
                </c:pt>
                <c:pt idx="11">
                  <c:v>95.796677272644772</c:v>
                </c:pt>
                <c:pt idx="12">
                  <c:v>98.108460051087022</c:v>
                </c:pt>
                <c:pt idx="13">
                  <c:v>99.924512845919665</c:v>
                </c:pt>
                <c:pt idx="14">
                  <c:v>98.072033114542506</c:v>
                </c:pt>
                <c:pt idx="15">
                  <c:v>95.644437700367973</c:v>
                </c:pt>
                <c:pt idx="16">
                  <c:v>93.579385581736844</c:v>
                </c:pt>
                <c:pt idx="17">
                  <c:v>91.521669861853994</c:v>
                </c:pt>
                <c:pt idx="18">
                  <c:v>91.794595482365523</c:v>
                </c:pt>
                <c:pt idx="19">
                  <c:v>92.832975399307429</c:v>
                </c:pt>
                <c:pt idx="20">
                  <c:v>88.265831747444793</c:v>
                </c:pt>
                <c:pt idx="21">
                  <c:v>86.300612175021953</c:v>
                </c:pt>
                <c:pt idx="22">
                  <c:v>82.99856094676187</c:v>
                </c:pt>
              </c:numCache>
            </c:numRef>
          </c:val>
        </c:ser>
        <c:ser>
          <c:idx val="7"/>
          <c:order val="7"/>
          <c:tx>
            <c:strRef>
              <c:f>'VA industrie-énergie chaine'!$B$59</c:f>
              <c:strCache>
                <c:ptCount val="1"/>
                <c:pt idx="0">
                  <c:v>Espagne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'VA industrie-énergie chaine'!$C$51:$Y$51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'VA industrie-énergie chaine'!$C$59:$Y$59</c:f>
              <c:numCache>
                <c:formatCode>0</c:formatCode>
                <c:ptCount val="23"/>
                <c:pt idx="0">
                  <c:v>100</c:v>
                </c:pt>
                <c:pt idx="1">
                  <c:v>102.62923733904397</c:v>
                </c:pt>
                <c:pt idx="2">
                  <c:v>103.16886829942034</c:v>
                </c:pt>
                <c:pt idx="3">
                  <c:v>104.67838592105743</c:v>
                </c:pt>
                <c:pt idx="4">
                  <c:v>102.59128272670392</c:v>
                </c:pt>
                <c:pt idx="5">
                  <c:v>103.09999574693747</c:v>
                </c:pt>
                <c:pt idx="6">
                  <c:v>101.65075928656621</c:v>
                </c:pt>
                <c:pt idx="7">
                  <c:v>99.807410462363706</c:v>
                </c:pt>
                <c:pt idx="8">
                  <c:v>100.35072953458533</c:v>
                </c:pt>
                <c:pt idx="9">
                  <c:v>101.28069385037631</c:v>
                </c:pt>
                <c:pt idx="10">
                  <c:v>97.396633825077998</c:v>
                </c:pt>
                <c:pt idx="11">
                  <c:v>93.921766156223441</c:v>
                </c:pt>
                <c:pt idx="12">
                  <c:v>90.346361400397342</c:v>
                </c:pt>
                <c:pt idx="13">
                  <c:v>87.664321658389099</c:v>
                </c:pt>
                <c:pt idx="14">
                  <c:v>86.786724979430431</c:v>
                </c:pt>
                <c:pt idx="15">
                  <c:v>86.812466612957095</c:v>
                </c:pt>
                <c:pt idx="16">
                  <c:v>88.144601124891338</c:v>
                </c:pt>
                <c:pt idx="17">
                  <c:v>88.694269598400865</c:v>
                </c:pt>
                <c:pt idx="18">
                  <c:v>87.061245441680853</c:v>
                </c:pt>
                <c:pt idx="19">
                  <c:v>87.916807648995515</c:v>
                </c:pt>
                <c:pt idx="20">
                  <c:v>81.339020241224134</c:v>
                </c:pt>
                <c:pt idx="21">
                  <c:v>81.104383645097812</c:v>
                </c:pt>
                <c:pt idx="22">
                  <c:v>81.44558792934167</c:v>
                </c:pt>
              </c:numCache>
            </c:numRef>
          </c:val>
        </c:ser>
        <c:ser>
          <c:idx val="8"/>
          <c:order val="8"/>
          <c:tx>
            <c:strRef>
              <c:f>'VA industrie-énergie chaine'!$B$60</c:f>
              <c:strCache>
                <c:ptCount val="1"/>
                <c:pt idx="0">
                  <c:v>Royaume-Uni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'VA industrie-énergie chaine'!$C$51:$Y$51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'VA industrie-énergie chaine'!$C$60:$Y$60</c:f>
              <c:numCache>
                <c:formatCode>0</c:formatCode>
                <c:ptCount val="23"/>
                <c:pt idx="0">
                  <c:v>100</c:v>
                </c:pt>
                <c:pt idx="1">
                  <c:v>97.600300113683573</c:v>
                </c:pt>
                <c:pt idx="2">
                  <c:v>96.099636947318814</c:v>
                </c:pt>
                <c:pt idx="3">
                  <c:v>95.096802764398007</c:v>
                </c:pt>
                <c:pt idx="4">
                  <c:v>93.067126528351523</c:v>
                </c:pt>
                <c:pt idx="5">
                  <c:v>91.301245208401298</c:v>
                </c:pt>
                <c:pt idx="6">
                  <c:v>88.86203786835236</c:v>
                </c:pt>
                <c:pt idx="7">
                  <c:v>86.638579669117505</c:v>
                </c:pt>
                <c:pt idx="8">
                  <c:v>85.911315512246517</c:v>
                </c:pt>
                <c:pt idx="9">
                  <c:v>89.362133923645288</c:v>
                </c:pt>
                <c:pt idx="10">
                  <c:v>85.753354495394944</c:v>
                </c:pt>
                <c:pt idx="11">
                  <c:v>83.271829161690192</c:v>
                </c:pt>
                <c:pt idx="12">
                  <c:v>82.591834892806872</c:v>
                </c:pt>
                <c:pt idx="13">
                  <c:v>82.622616173512426</c:v>
                </c:pt>
                <c:pt idx="14">
                  <c:v>81.910548113159479</c:v>
                </c:pt>
                <c:pt idx="15">
                  <c:v>79.821845793207871</c:v>
                </c:pt>
                <c:pt idx="16">
                  <c:v>78.707537486822076</c:v>
                </c:pt>
                <c:pt idx="17">
                  <c:v>77.51565099596813</c:v>
                </c:pt>
                <c:pt idx="18">
                  <c:v>76.819288636878753</c:v>
                </c:pt>
                <c:pt idx="19">
                  <c:v>75.627950181431302</c:v>
                </c:pt>
                <c:pt idx="20">
                  <c:v>75.535674497441491</c:v>
                </c:pt>
                <c:pt idx="21">
                  <c:v>75.535674497441505</c:v>
                </c:pt>
                <c:pt idx="22">
                  <c:v>75.535674497441491</c:v>
                </c:pt>
              </c:numCache>
            </c:numRef>
          </c:val>
        </c:ser>
        <c:ser>
          <c:idx val="9"/>
          <c:order val="9"/>
          <c:tx>
            <c:strRef>
              <c:f>'VA industrie-énergie chaine'!$B$61</c:f>
              <c:strCache>
                <c:ptCount val="1"/>
                <c:pt idx="0">
                  <c:v>Italie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'VA industrie-énergie chaine'!$C$51:$Y$51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'VA industrie-énergie chaine'!$C$61:$Y$61</c:f>
              <c:numCache>
                <c:formatCode>0</c:formatCode>
                <c:ptCount val="23"/>
                <c:pt idx="0">
                  <c:v>100</c:v>
                </c:pt>
                <c:pt idx="1">
                  <c:v>98.388206294771962</c:v>
                </c:pt>
                <c:pt idx="2">
                  <c:v>98.552635395981099</c:v>
                </c:pt>
                <c:pt idx="3">
                  <c:v>95.715758885595477</c:v>
                </c:pt>
                <c:pt idx="4">
                  <c:v>94.674907451902143</c:v>
                </c:pt>
                <c:pt idx="5">
                  <c:v>93.848226608371718</c:v>
                </c:pt>
                <c:pt idx="6">
                  <c:v>93.069970866485335</c:v>
                </c:pt>
                <c:pt idx="7">
                  <c:v>92.090286231844445</c:v>
                </c:pt>
                <c:pt idx="8">
                  <c:v>91.240428346214003</c:v>
                </c:pt>
                <c:pt idx="9">
                  <c:v>86.006918008577017</c:v>
                </c:pt>
                <c:pt idx="10">
                  <c:v>85.198794299421536</c:v>
                </c:pt>
                <c:pt idx="11">
                  <c:v>83.811668367301635</c:v>
                </c:pt>
                <c:pt idx="12">
                  <c:v>82.1566514770238</c:v>
                </c:pt>
                <c:pt idx="13">
                  <c:v>81.425917250582216</c:v>
                </c:pt>
                <c:pt idx="14">
                  <c:v>79.022405479649962</c:v>
                </c:pt>
                <c:pt idx="15">
                  <c:v>77.671895421597753</c:v>
                </c:pt>
                <c:pt idx="16">
                  <c:v>78.175220583650457</c:v>
                </c:pt>
                <c:pt idx="17">
                  <c:v>78.21869693960879</c:v>
                </c:pt>
                <c:pt idx="18">
                  <c:v>78.346377066731819</c:v>
                </c:pt>
                <c:pt idx="19">
                  <c:v>77.839498182864475</c:v>
                </c:pt>
                <c:pt idx="20">
                  <c:v>73.579927771620703</c:v>
                </c:pt>
                <c:pt idx="21">
                  <c:v>77.537447169006256</c:v>
                </c:pt>
                <c:pt idx="22">
                  <c:v>75.513025804014532</c:v>
                </c:pt>
              </c:numCache>
            </c:numRef>
          </c:val>
        </c:ser>
        <c:marker val="1"/>
        <c:axId val="139687424"/>
        <c:axId val="139688960"/>
      </c:lineChart>
      <c:catAx>
        <c:axId val="139687424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39688960"/>
        <c:crosses val="autoZero"/>
        <c:auto val="1"/>
        <c:lblAlgn val="ctr"/>
        <c:lblOffset val="100"/>
      </c:catAx>
      <c:valAx>
        <c:axId val="139688960"/>
        <c:scaling>
          <c:orientation val="minMax"/>
          <c:max val="160"/>
          <c:min val="70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3968742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strRef>
              <c:f>'VA industrie manufact. courant'!$A$52</c:f>
              <c:strCache>
                <c:ptCount val="1"/>
                <c:pt idx="0">
                  <c:v>Reste</c:v>
                </c:pt>
              </c:strCache>
            </c:strRef>
          </c:tx>
          <c:marker>
            <c:symbol val="none"/>
          </c:marker>
          <c:cat>
            <c:strRef>
              <c:f>'VA industrie manufact. courant'!$B$51:$X$51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'VA industrie manufact. courant'!$B$52:$X$52</c:f>
              <c:numCache>
                <c:formatCode>0</c:formatCode>
                <c:ptCount val="23"/>
                <c:pt idx="0">
                  <c:v>100</c:v>
                </c:pt>
                <c:pt idx="1">
                  <c:v>107.30685504470583</c:v>
                </c:pt>
                <c:pt idx="2">
                  <c:v>111.3294720491886</c:v>
                </c:pt>
                <c:pt idx="3">
                  <c:v>112.19301511114024</c:v>
                </c:pt>
                <c:pt idx="4">
                  <c:v>115.79878388717633</c:v>
                </c:pt>
                <c:pt idx="5">
                  <c:v>121.94730339725102</c:v>
                </c:pt>
                <c:pt idx="6">
                  <c:v>126.76997393668053</c:v>
                </c:pt>
                <c:pt idx="7">
                  <c:v>133.3435666209588</c:v>
                </c:pt>
                <c:pt idx="8">
                  <c:v>142.27322247876114</c:v>
                </c:pt>
                <c:pt idx="9">
                  <c:v>143.50204577547834</c:v>
                </c:pt>
                <c:pt idx="10">
                  <c:v>140.2787230421381</c:v>
                </c:pt>
                <c:pt idx="11">
                  <c:v>142.59636185623935</c:v>
                </c:pt>
                <c:pt idx="12">
                  <c:v>139.16163096630117</c:v>
                </c:pt>
                <c:pt idx="13">
                  <c:v>136.67259864313652</c:v>
                </c:pt>
                <c:pt idx="14">
                  <c:v>140.31698145201506</c:v>
                </c:pt>
                <c:pt idx="15">
                  <c:v>155.56918812308831</c:v>
                </c:pt>
                <c:pt idx="16">
                  <c:v>156.13023615801592</c:v>
                </c:pt>
                <c:pt idx="17">
                  <c:v>159.46309586466836</c:v>
                </c:pt>
                <c:pt idx="18">
                  <c:v>164.96435788777612</c:v>
                </c:pt>
                <c:pt idx="19">
                  <c:v>168.26265239134261</c:v>
                </c:pt>
                <c:pt idx="20">
                  <c:v>176.28677633642144</c:v>
                </c:pt>
                <c:pt idx="21">
                  <c:v>181.01319161675465</c:v>
                </c:pt>
                <c:pt idx="22">
                  <c:v>197.18235941893113</c:v>
                </c:pt>
              </c:numCache>
            </c:numRef>
          </c:val>
        </c:ser>
        <c:ser>
          <c:idx val="1"/>
          <c:order val="1"/>
          <c:tx>
            <c:strRef>
              <c:f>'VA industrie manufact. courant'!$A$53</c:f>
              <c:strCache>
                <c:ptCount val="1"/>
                <c:pt idx="0">
                  <c:v>Pays-Bas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'VA industrie manufact. courant'!$B$51:$X$51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'VA industrie manufact. courant'!$B$53:$X$53</c:f>
              <c:numCache>
                <c:formatCode>0</c:formatCode>
                <c:ptCount val="23"/>
                <c:pt idx="0">
                  <c:v>100</c:v>
                </c:pt>
                <c:pt idx="1">
                  <c:v>103.06332270489433</c:v>
                </c:pt>
                <c:pt idx="2">
                  <c:v>101.56877849650006</c:v>
                </c:pt>
                <c:pt idx="3">
                  <c:v>101.94623805507203</c:v>
                </c:pt>
                <c:pt idx="4">
                  <c:v>102.84751545851121</c:v>
                </c:pt>
                <c:pt idx="5">
                  <c:v>104.98486381168829</c:v>
                </c:pt>
                <c:pt idx="6">
                  <c:v>102.73223382123395</c:v>
                </c:pt>
                <c:pt idx="7">
                  <c:v>103.72959816001229</c:v>
                </c:pt>
                <c:pt idx="8">
                  <c:v>105.55777590117259</c:v>
                </c:pt>
                <c:pt idx="9">
                  <c:v>107.93876328279701</c:v>
                </c:pt>
                <c:pt idx="10">
                  <c:v>101.28922021766256</c:v>
                </c:pt>
                <c:pt idx="11">
                  <c:v>101.44062864065229</c:v>
                </c:pt>
                <c:pt idx="12">
                  <c:v>100.94819846642773</c:v>
                </c:pt>
                <c:pt idx="13">
                  <c:v>97.626699903894334</c:v>
                </c:pt>
                <c:pt idx="14">
                  <c:v>95.65192623630017</c:v>
                </c:pt>
                <c:pt idx="15">
                  <c:v>94.375952576532484</c:v>
                </c:pt>
                <c:pt idx="16">
                  <c:v>95.623082164439765</c:v>
                </c:pt>
                <c:pt idx="17">
                  <c:v>98.690484092550136</c:v>
                </c:pt>
                <c:pt idx="18">
                  <c:v>101.06322783889186</c:v>
                </c:pt>
                <c:pt idx="19">
                  <c:v>101.32938234585281</c:v>
                </c:pt>
                <c:pt idx="20">
                  <c:v>105.96551968044213</c:v>
                </c:pt>
                <c:pt idx="21">
                  <c:v>104.84583063942783</c:v>
                </c:pt>
                <c:pt idx="22">
                  <c:v>106.34304290439709</c:v>
                </c:pt>
              </c:numCache>
            </c:numRef>
          </c:val>
        </c:ser>
        <c:ser>
          <c:idx val="2"/>
          <c:order val="2"/>
          <c:tx>
            <c:strRef>
              <c:f>'VA industrie manufact. courant'!$A$54</c:f>
              <c:strCache>
                <c:ptCount val="1"/>
                <c:pt idx="0">
                  <c:v>Allemagne 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'VA industrie manufact. courant'!$B$51:$X$51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'VA industrie manufact. courant'!$B$54:$X$54</c:f>
              <c:numCache>
                <c:formatCode>0</c:formatCode>
                <c:ptCount val="23"/>
                <c:pt idx="0">
                  <c:v>100</c:v>
                </c:pt>
                <c:pt idx="1">
                  <c:v>100.31723474175622</c:v>
                </c:pt>
                <c:pt idx="2">
                  <c:v>97.910312637373735</c:v>
                </c:pt>
                <c:pt idx="3">
                  <c:v>99.772851155493342</c:v>
                </c:pt>
                <c:pt idx="4">
                  <c:v>100.01029403708506</c:v>
                </c:pt>
                <c:pt idx="5">
                  <c:v>99.096479037843622</c:v>
                </c:pt>
                <c:pt idx="6">
                  <c:v>101.11634054840208</c:v>
                </c:pt>
                <c:pt idx="7">
                  <c:v>101.32085459406359</c:v>
                </c:pt>
                <c:pt idx="8">
                  <c:v>101.22432540333489</c:v>
                </c:pt>
                <c:pt idx="9">
                  <c:v>99.072694111071343</c:v>
                </c:pt>
                <c:pt idx="10">
                  <c:v>106.4811102804869</c:v>
                </c:pt>
                <c:pt idx="11">
                  <c:v>109.5980404608257</c:v>
                </c:pt>
                <c:pt idx="12">
                  <c:v>110.99679309476689</c:v>
                </c:pt>
                <c:pt idx="13">
                  <c:v>112.10085931876483</c:v>
                </c:pt>
                <c:pt idx="14">
                  <c:v>113.36779881999351</c:v>
                </c:pt>
                <c:pt idx="15">
                  <c:v>108.60077451415697</c:v>
                </c:pt>
                <c:pt idx="16">
                  <c:v>112.2349594164653</c:v>
                </c:pt>
                <c:pt idx="17">
                  <c:v>112.24741276502151</c:v>
                </c:pt>
                <c:pt idx="18">
                  <c:v>110.92701326552104</c:v>
                </c:pt>
                <c:pt idx="19">
                  <c:v>109.43564980500736</c:v>
                </c:pt>
                <c:pt idx="20">
                  <c:v>109.0198553441062</c:v>
                </c:pt>
                <c:pt idx="21">
                  <c:v>106.94474716128749</c:v>
                </c:pt>
                <c:pt idx="22">
                  <c:v>102.44106244978428</c:v>
                </c:pt>
              </c:numCache>
            </c:numRef>
          </c:val>
        </c:ser>
        <c:ser>
          <c:idx val="3"/>
          <c:order val="3"/>
          <c:tx>
            <c:strRef>
              <c:f>'VA industrie manufact. courant'!$A$55</c:f>
              <c:strCache>
                <c:ptCount val="1"/>
                <c:pt idx="0">
                  <c:v>Danemark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'VA industrie manufact. courant'!$B$51:$X$51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'VA industrie manufact. courant'!$B$55:$X$55</c:f>
              <c:numCache>
                <c:formatCode>0</c:formatCode>
                <c:ptCount val="23"/>
                <c:pt idx="0">
                  <c:v>100</c:v>
                </c:pt>
                <c:pt idx="1">
                  <c:v>100.91970327443943</c:v>
                </c:pt>
                <c:pt idx="2">
                  <c:v>102.43089642172527</c:v>
                </c:pt>
                <c:pt idx="3">
                  <c:v>100.16024673928344</c:v>
                </c:pt>
                <c:pt idx="4">
                  <c:v>97.990973368649449</c:v>
                </c:pt>
                <c:pt idx="5">
                  <c:v>95.115195815448658</c:v>
                </c:pt>
                <c:pt idx="6">
                  <c:v>96.100780018929981</c:v>
                </c:pt>
                <c:pt idx="7">
                  <c:v>93.303353435717966</c:v>
                </c:pt>
                <c:pt idx="8">
                  <c:v>96.638184431992201</c:v>
                </c:pt>
                <c:pt idx="9">
                  <c:v>101.25021443518925</c:v>
                </c:pt>
                <c:pt idx="10">
                  <c:v>96.463089025681114</c:v>
                </c:pt>
                <c:pt idx="11">
                  <c:v>94.736301155579369</c:v>
                </c:pt>
                <c:pt idx="12">
                  <c:v>100.48135436739565</c:v>
                </c:pt>
                <c:pt idx="13">
                  <c:v>104.96697914838515</c:v>
                </c:pt>
                <c:pt idx="14">
                  <c:v>103.86359814808867</c:v>
                </c:pt>
                <c:pt idx="15">
                  <c:v>102.78053929899569</c:v>
                </c:pt>
                <c:pt idx="16">
                  <c:v>109.19669951846997</c:v>
                </c:pt>
                <c:pt idx="17">
                  <c:v>111.20784871665354</c:v>
                </c:pt>
                <c:pt idx="18">
                  <c:v>112.00772505364563</c:v>
                </c:pt>
                <c:pt idx="19">
                  <c:v>115.05547285041493</c:v>
                </c:pt>
                <c:pt idx="20">
                  <c:v>121.13219089689503</c:v>
                </c:pt>
                <c:pt idx="21">
                  <c:v>109.10251994477902</c:v>
                </c:pt>
                <c:pt idx="22">
                  <c:v>101.65140487439257</c:v>
                </c:pt>
              </c:numCache>
            </c:numRef>
          </c:val>
        </c:ser>
        <c:ser>
          <c:idx val="4"/>
          <c:order val="4"/>
          <c:tx>
            <c:strRef>
              <c:f>'VA industrie manufact. courant'!$A$56</c:f>
              <c:strCache>
                <c:ptCount val="1"/>
                <c:pt idx="0">
                  <c:v>Belgique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'VA industrie manufact. courant'!$B$51:$X$51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'VA industrie manufact. courant'!$B$56:$X$56</c:f>
              <c:numCache>
                <c:formatCode>0</c:formatCode>
                <c:ptCount val="23"/>
                <c:pt idx="0">
                  <c:v>100</c:v>
                </c:pt>
                <c:pt idx="1">
                  <c:v>98.556125943765366</c:v>
                </c:pt>
                <c:pt idx="2">
                  <c:v>99.560227943291835</c:v>
                </c:pt>
                <c:pt idx="3">
                  <c:v>99.845899798147542</c:v>
                </c:pt>
                <c:pt idx="4">
                  <c:v>101.56605483197121</c:v>
                </c:pt>
                <c:pt idx="5">
                  <c:v>102.33695440123486</c:v>
                </c:pt>
                <c:pt idx="6">
                  <c:v>96.587331636608852</c:v>
                </c:pt>
                <c:pt idx="7">
                  <c:v>96.954830711011638</c:v>
                </c:pt>
                <c:pt idx="8">
                  <c:v>94.054654557214349</c:v>
                </c:pt>
                <c:pt idx="9">
                  <c:v>98.823572623369188</c:v>
                </c:pt>
                <c:pt idx="10">
                  <c:v>98.429296512174304</c:v>
                </c:pt>
                <c:pt idx="11">
                  <c:v>94.220899129208163</c:v>
                </c:pt>
                <c:pt idx="12">
                  <c:v>94.255525805956481</c:v>
                </c:pt>
                <c:pt idx="13">
                  <c:v>95.20199980296249</c:v>
                </c:pt>
                <c:pt idx="14">
                  <c:v>93.454824141276944</c:v>
                </c:pt>
                <c:pt idx="15">
                  <c:v>89.915198158873196</c:v>
                </c:pt>
                <c:pt idx="16">
                  <c:v>88.763911868413132</c:v>
                </c:pt>
                <c:pt idx="17">
                  <c:v>89.83477864800949</c:v>
                </c:pt>
                <c:pt idx="18">
                  <c:v>88.789800775785764</c:v>
                </c:pt>
                <c:pt idx="19">
                  <c:v>91.767803644738962</c:v>
                </c:pt>
                <c:pt idx="20">
                  <c:v>93.241519806645073</c:v>
                </c:pt>
                <c:pt idx="21">
                  <c:v>93.932191789906383</c:v>
                </c:pt>
                <c:pt idx="22">
                  <c:v>95.713633124659353</c:v>
                </c:pt>
              </c:numCache>
            </c:numRef>
          </c:val>
        </c:ser>
        <c:ser>
          <c:idx val="5"/>
          <c:order val="5"/>
          <c:tx>
            <c:strRef>
              <c:f>'VA industrie manufact. courant'!$A$57</c:f>
              <c:strCache>
                <c:ptCount val="1"/>
                <c:pt idx="0">
                  <c:v>Espagne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'VA industrie manufact. courant'!$B$51:$X$51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'VA industrie manufact. courant'!$B$57:$X$57</c:f>
              <c:numCache>
                <c:formatCode>0</c:formatCode>
                <c:ptCount val="23"/>
                <c:pt idx="0">
                  <c:v>100</c:v>
                </c:pt>
                <c:pt idx="1">
                  <c:v>103.8137737578877</c:v>
                </c:pt>
                <c:pt idx="2">
                  <c:v>105.95132193041385</c:v>
                </c:pt>
                <c:pt idx="3">
                  <c:v>110.53941329438</c:v>
                </c:pt>
                <c:pt idx="4">
                  <c:v>110.7263600684184</c:v>
                </c:pt>
                <c:pt idx="5">
                  <c:v>113.0364698166824</c:v>
                </c:pt>
                <c:pt idx="6">
                  <c:v>113.19025917220044</c:v>
                </c:pt>
                <c:pt idx="7">
                  <c:v>111.11924444068812</c:v>
                </c:pt>
                <c:pt idx="8">
                  <c:v>115.07758820208952</c:v>
                </c:pt>
                <c:pt idx="9">
                  <c:v>116.98311202828084</c:v>
                </c:pt>
                <c:pt idx="10">
                  <c:v>106.2135688450349</c:v>
                </c:pt>
                <c:pt idx="11">
                  <c:v>101.35963027298784</c:v>
                </c:pt>
                <c:pt idx="12">
                  <c:v>94.811564646460383</c:v>
                </c:pt>
                <c:pt idx="13">
                  <c:v>94.156795019184074</c:v>
                </c:pt>
                <c:pt idx="14">
                  <c:v>92.092506854768644</c:v>
                </c:pt>
                <c:pt idx="15">
                  <c:v>88.487528244295518</c:v>
                </c:pt>
                <c:pt idx="16">
                  <c:v>89.638462849656477</c:v>
                </c:pt>
                <c:pt idx="17">
                  <c:v>91.428835957157148</c:v>
                </c:pt>
                <c:pt idx="18">
                  <c:v>89.972227632246359</c:v>
                </c:pt>
                <c:pt idx="19">
                  <c:v>90.242465953417963</c:v>
                </c:pt>
                <c:pt idx="20">
                  <c:v>86.847521761123119</c:v>
                </c:pt>
                <c:pt idx="21">
                  <c:v>90.334474613586096</c:v>
                </c:pt>
                <c:pt idx="22">
                  <c:v>91.408825171424041</c:v>
                </c:pt>
              </c:numCache>
            </c:numRef>
          </c:val>
        </c:ser>
        <c:ser>
          <c:idx val="6"/>
          <c:order val="6"/>
          <c:tx>
            <c:strRef>
              <c:f>'VA industrie manufact. courant'!$A$58</c:f>
              <c:strCache>
                <c:ptCount val="1"/>
                <c:pt idx="0">
                  <c:v>Italie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'VA industrie manufact. courant'!$B$51:$X$51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'VA industrie manufact. courant'!$B$58:$X$58</c:f>
              <c:numCache>
                <c:formatCode>0</c:formatCode>
                <c:ptCount val="23"/>
                <c:pt idx="0">
                  <c:v>100</c:v>
                </c:pt>
                <c:pt idx="1">
                  <c:v>100.7974216624992</c:v>
                </c:pt>
                <c:pt idx="2">
                  <c:v>101.44688069161991</c:v>
                </c:pt>
                <c:pt idx="3">
                  <c:v>101.60730011597443</c:v>
                </c:pt>
                <c:pt idx="4">
                  <c:v>101.17228857597252</c:v>
                </c:pt>
                <c:pt idx="5">
                  <c:v>99.531735106661117</c:v>
                </c:pt>
                <c:pt idx="6">
                  <c:v>98.757346787739834</c:v>
                </c:pt>
                <c:pt idx="7">
                  <c:v>99.472053579688463</c:v>
                </c:pt>
                <c:pt idx="8">
                  <c:v>99.767337588106969</c:v>
                </c:pt>
                <c:pt idx="9">
                  <c:v>98.414392367892063</c:v>
                </c:pt>
                <c:pt idx="10">
                  <c:v>96.006340106063703</c:v>
                </c:pt>
                <c:pt idx="11">
                  <c:v>93.607028358095576</c:v>
                </c:pt>
                <c:pt idx="12">
                  <c:v>89.627971795477819</c:v>
                </c:pt>
                <c:pt idx="13">
                  <c:v>88.974893810159628</c:v>
                </c:pt>
                <c:pt idx="14">
                  <c:v>86.503237872008341</c:v>
                </c:pt>
                <c:pt idx="15">
                  <c:v>83.473998434085303</c:v>
                </c:pt>
                <c:pt idx="16">
                  <c:v>86.326730177793593</c:v>
                </c:pt>
                <c:pt idx="17">
                  <c:v>86.673916599065564</c:v>
                </c:pt>
                <c:pt idx="18">
                  <c:v>86.861841831304403</c:v>
                </c:pt>
                <c:pt idx="19">
                  <c:v>85.572301872651423</c:v>
                </c:pt>
                <c:pt idx="20">
                  <c:v>82.415790461197787</c:v>
                </c:pt>
                <c:pt idx="21">
                  <c:v>84.47488351793983</c:v>
                </c:pt>
                <c:pt idx="22">
                  <c:v>76.892425493996058</c:v>
                </c:pt>
              </c:numCache>
            </c:numRef>
          </c:val>
        </c:ser>
        <c:ser>
          <c:idx val="7"/>
          <c:order val="7"/>
          <c:tx>
            <c:strRef>
              <c:f>'VA industrie manufact. courant'!$A$59</c:f>
              <c:strCache>
                <c:ptCount val="1"/>
                <c:pt idx="0">
                  <c:v>Suède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'VA industrie manufact. courant'!$B$51:$X$51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'VA industrie manufact. courant'!$B$59:$X$59</c:f>
              <c:numCache>
                <c:formatCode>0</c:formatCode>
                <c:ptCount val="23"/>
                <c:pt idx="0">
                  <c:v>100</c:v>
                </c:pt>
                <c:pt idx="1">
                  <c:v>88.964916348733695</c:v>
                </c:pt>
                <c:pt idx="2">
                  <c:v>89.855285687987134</c:v>
                </c:pt>
                <c:pt idx="3">
                  <c:v>91.837257220809789</c:v>
                </c:pt>
                <c:pt idx="4">
                  <c:v>89.72159014735935</c:v>
                </c:pt>
                <c:pt idx="5">
                  <c:v>88.119696630575874</c:v>
                </c:pt>
                <c:pt idx="6">
                  <c:v>89.498436398425113</c:v>
                </c:pt>
                <c:pt idx="7">
                  <c:v>90.370113512243861</c:v>
                </c:pt>
                <c:pt idx="8">
                  <c:v>83.751416386592268</c:v>
                </c:pt>
                <c:pt idx="9">
                  <c:v>74.70091687085629</c:v>
                </c:pt>
                <c:pt idx="10">
                  <c:v>87.662481518480334</c:v>
                </c:pt>
                <c:pt idx="11">
                  <c:v>91.359123137556054</c:v>
                </c:pt>
                <c:pt idx="12">
                  <c:v>90.521044415519299</c:v>
                </c:pt>
                <c:pt idx="13">
                  <c:v>88.688120217656049</c:v>
                </c:pt>
                <c:pt idx="14">
                  <c:v>82.746765356608705</c:v>
                </c:pt>
                <c:pt idx="15">
                  <c:v>82.393003553892825</c:v>
                </c:pt>
                <c:pt idx="16">
                  <c:v>80.349342629553647</c:v>
                </c:pt>
                <c:pt idx="17">
                  <c:v>79.541235880858736</c:v>
                </c:pt>
                <c:pt idx="18">
                  <c:v>76.053324742382358</c:v>
                </c:pt>
                <c:pt idx="19">
                  <c:v>74.160183203803172</c:v>
                </c:pt>
                <c:pt idx="20">
                  <c:v>76.640574020573624</c:v>
                </c:pt>
                <c:pt idx="21">
                  <c:v>78.847001561793149</c:v>
                </c:pt>
                <c:pt idx="22">
                  <c:v>76.038761539476852</c:v>
                </c:pt>
              </c:numCache>
            </c:numRef>
          </c:val>
        </c:ser>
        <c:ser>
          <c:idx val="8"/>
          <c:order val="8"/>
          <c:tx>
            <c:strRef>
              <c:f>'VA industrie manufact. courant'!$A$60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'VA industrie manufact. courant'!$B$51:$X$51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'VA industrie manufact. courant'!$B$60:$X$60</c:f>
              <c:numCache>
                <c:formatCode>0</c:formatCode>
                <c:ptCount val="23"/>
                <c:pt idx="0">
                  <c:v>100</c:v>
                </c:pt>
                <c:pt idx="1">
                  <c:v>99.173511358472467</c:v>
                </c:pt>
                <c:pt idx="2">
                  <c:v>98.283270155025662</c:v>
                </c:pt>
                <c:pt idx="3">
                  <c:v>98.286544130116738</c:v>
                </c:pt>
                <c:pt idx="4">
                  <c:v>96.543518836357762</c:v>
                </c:pt>
                <c:pt idx="5">
                  <c:v>94.484431600441226</c:v>
                </c:pt>
                <c:pt idx="6">
                  <c:v>90.033505108184755</c:v>
                </c:pt>
                <c:pt idx="7">
                  <c:v>88.83794989524074</c:v>
                </c:pt>
                <c:pt idx="8">
                  <c:v>88.795656998743397</c:v>
                </c:pt>
                <c:pt idx="9">
                  <c:v>95.093890054040727</c:v>
                </c:pt>
                <c:pt idx="10">
                  <c:v>87.941036055829755</c:v>
                </c:pt>
                <c:pt idx="11">
                  <c:v>87.113492436867915</c:v>
                </c:pt>
                <c:pt idx="12">
                  <c:v>87.883765874329328</c:v>
                </c:pt>
                <c:pt idx="13">
                  <c:v>88.808335769486007</c:v>
                </c:pt>
                <c:pt idx="14">
                  <c:v>85.666281576286167</c:v>
                </c:pt>
                <c:pt idx="15">
                  <c:v>81.893352825659264</c:v>
                </c:pt>
                <c:pt idx="16">
                  <c:v>80.587215495263294</c:v>
                </c:pt>
                <c:pt idx="17">
                  <c:v>79.423169367894872</c:v>
                </c:pt>
                <c:pt idx="18">
                  <c:v>78.468120054833477</c:v>
                </c:pt>
                <c:pt idx="19">
                  <c:v>79.563770345226402</c:v>
                </c:pt>
                <c:pt idx="20">
                  <c:v>74.185536362690542</c:v>
                </c:pt>
                <c:pt idx="21">
                  <c:v>70.7904074650246</c:v>
                </c:pt>
                <c:pt idx="22">
                  <c:v>71.598454542976469</c:v>
                </c:pt>
              </c:numCache>
            </c:numRef>
          </c:val>
        </c:ser>
        <c:ser>
          <c:idx val="9"/>
          <c:order val="9"/>
          <c:tx>
            <c:strRef>
              <c:f>'VA industrie manufact. courant'!$A$61</c:f>
              <c:strCache>
                <c:ptCount val="1"/>
                <c:pt idx="0">
                  <c:v>Royaume-Uni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'VA industrie manufact. courant'!$B$51:$X$51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'VA industrie manufact. courant'!$B$61:$X$61</c:f>
              <c:numCache>
                <c:formatCode>0</c:formatCode>
                <c:ptCount val="23"/>
                <c:pt idx="0">
                  <c:v>100</c:v>
                </c:pt>
                <c:pt idx="1">
                  <c:v>93.291194778984831</c:v>
                </c:pt>
                <c:pt idx="2">
                  <c:v>93.095288113116936</c:v>
                </c:pt>
                <c:pt idx="3">
                  <c:v>86.472617205743603</c:v>
                </c:pt>
                <c:pt idx="4">
                  <c:v>84.86205148244008</c:v>
                </c:pt>
                <c:pt idx="5">
                  <c:v>83.302781201901439</c:v>
                </c:pt>
                <c:pt idx="6">
                  <c:v>81.144860226162535</c:v>
                </c:pt>
                <c:pt idx="7">
                  <c:v>75.987331796594589</c:v>
                </c:pt>
                <c:pt idx="8">
                  <c:v>67.54496155479147</c:v>
                </c:pt>
                <c:pt idx="9">
                  <c:v>65.312244784041042</c:v>
                </c:pt>
                <c:pt idx="10">
                  <c:v>67.255316750512279</c:v>
                </c:pt>
                <c:pt idx="11">
                  <c:v>64.654919163052355</c:v>
                </c:pt>
                <c:pt idx="12">
                  <c:v>70.683469746913218</c:v>
                </c:pt>
                <c:pt idx="13">
                  <c:v>71.607559729603153</c:v>
                </c:pt>
                <c:pt idx="14">
                  <c:v>74.325287236016123</c:v>
                </c:pt>
                <c:pt idx="15">
                  <c:v>78.027653437324489</c:v>
                </c:pt>
                <c:pt idx="16">
                  <c:v>68.833061080608829</c:v>
                </c:pt>
                <c:pt idx="17">
                  <c:v>64.792852759017677</c:v>
                </c:pt>
                <c:pt idx="18">
                  <c:v>63.895561579711391</c:v>
                </c:pt>
                <c:pt idx="19">
                  <c:v>63.206767597571947</c:v>
                </c:pt>
                <c:pt idx="20">
                  <c:v>63.203861996761837</c:v>
                </c:pt>
                <c:pt idx="21">
                  <c:v>63.203861996761823</c:v>
                </c:pt>
                <c:pt idx="22">
                  <c:v>63.203861996761823</c:v>
                </c:pt>
              </c:numCache>
            </c:numRef>
          </c:val>
        </c:ser>
        <c:marker val="1"/>
        <c:axId val="101228928"/>
        <c:axId val="101230464"/>
      </c:lineChart>
      <c:catAx>
        <c:axId val="101228928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01230464"/>
        <c:crosses val="autoZero"/>
        <c:auto val="1"/>
        <c:lblAlgn val="ctr"/>
        <c:lblOffset val="100"/>
      </c:catAx>
      <c:valAx>
        <c:axId val="101230464"/>
        <c:scaling>
          <c:orientation val="minMax"/>
          <c:max val="200"/>
          <c:min val="50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01228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333329506474145"/>
          <c:y val="0.18101533743335441"/>
          <c:w val="0.23515591530717495"/>
          <c:h val="0.63796932513329119"/>
        </c:manualLayout>
      </c:layout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strRef>
              <c:f>'VA industrie manufact. chainé'!$A$52</c:f>
              <c:strCache>
                <c:ptCount val="1"/>
                <c:pt idx="0">
                  <c:v>Reste</c:v>
                </c:pt>
              </c:strCache>
            </c:strRef>
          </c:tx>
          <c:marker>
            <c:symbol val="none"/>
          </c:marker>
          <c:cat>
            <c:strRef>
              <c:f>'VA industrie manufact. chainé'!$B$51:$X$51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'VA industrie manufact. chainé'!$B$52:$X$52</c:f>
              <c:numCache>
                <c:formatCode>0</c:formatCode>
                <c:ptCount val="23"/>
                <c:pt idx="0">
                  <c:v>100</c:v>
                </c:pt>
                <c:pt idx="1">
                  <c:v>101.85223077744693</c:v>
                </c:pt>
                <c:pt idx="2">
                  <c:v>105.76182775521868</c:v>
                </c:pt>
                <c:pt idx="3">
                  <c:v>108.72726648534336</c:v>
                </c:pt>
                <c:pt idx="4">
                  <c:v>110.68476149072251</c:v>
                </c:pt>
                <c:pt idx="5">
                  <c:v>113.66923860460798</c:v>
                </c:pt>
                <c:pt idx="6">
                  <c:v>116.8218484745485</c:v>
                </c:pt>
                <c:pt idx="7">
                  <c:v>120.64233985919294</c:v>
                </c:pt>
                <c:pt idx="8">
                  <c:v>124.72205537634682</c:v>
                </c:pt>
                <c:pt idx="9">
                  <c:v>130.72299905897648</c:v>
                </c:pt>
                <c:pt idx="10">
                  <c:v>128.44115315856126</c:v>
                </c:pt>
                <c:pt idx="11">
                  <c:v>128.68286138239117</c:v>
                </c:pt>
                <c:pt idx="12">
                  <c:v>128.189738529539</c:v>
                </c:pt>
                <c:pt idx="13">
                  <c:v>126.90331961252741</c:v>
                </c:pt>
                <c:pt idx="14">
                  <c:v>130.53059742500727</c:v>
                </c:pt>
                <c:pt idx="15">
                  <c:v>142.45948998656363</c:v>
                </c:pt>
                <c:pt idx="16">
                  <c:v>142.10793461876213</c:v>
                </c:pt>
                <c:pt idx="17">
                  <c:v>143.19547272148199</c:v>
                </c:pt>
                <c:pt idx="18">
                  <c:v>147.80917767561112</c:v>
                </c:pt>
                <c:pt idx="19">
                  <c:v>151.34171874327228</c:v>
                </c:pt>
                <c:pt idx="20">
                  <c:v>164.70361774095724</c:v>
                </c:pt>
                <c:pt idx="21">
                  <c:v>168.76254430330235</c:v>
                </c:pt>
                <c:pt idx="22">
                  <c:v>177.64919357103923</c:v>
                </c:pt>
              </c:numCache>
            </c:numRef>
          </c:val>
        </c:ser>
        <c:ser>
          <c:idx val="1"/>
          <c:order val="1"/>
          <c:tx>
            <c:strRef>
              <c:f>'VA industrie manufact. chainé'!$A$53</c:f>
              <c:strCache>
                <c:ptCount val="1"/>
                <c:pt idx="0">
                  <c:v>Danemark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'VA industrie manufact. chainé'!$B$51:$X$51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'VA industrie manufact. chainé'!$B$53:$X$53</c:f>
              <c:numCache>
                <c:formatCode>0</c:formatCode>
                <c:ptCount val="23"/>
                <c:pt idx="0">
                  <c:v>100</c:v>
                </c:pt>
                <c:pt idx="1">
                  <c:v>100.46664256684505</c:v>
                </c:pt>
                <c:pt idx="2">
                  <c:v>98.397620834444183</c:v>
                </c:pt>
                <c:pt idx="3">
                  <c:v>94.654800790100794</c:v>
                </c:pt>
                <c:pt idx="4">
                  <c:v>93.453092945267954</c:v>
                </c:pt>
                <c:pt idx="5">
                  <c:v>90.126224830370816</c:v>
                </c:pt>
                <c:pt idx="6">
                  <c:v>90.034532468927722</c:v>
                </c:pt>
                <c:pt idx="7">
                  <c:v>87.847635037202465</c:v>
                </c:pt>
                <c:pt idx="8">
                  <c:v>88.988355767702572</c:v>
                </c:pt>
                <c:pt idx="9">
                  <c:v>90.72226730030421</c:v>
                </c:pt>
                <c:pt idx="10">
                  <c:v>86.042192984712713</c:v>
                </c:pt>
                <c:pt idx="11">
                  <c:v>87.480834996930113</c:v>
                </c:pt>
                <c:pt idx="12">
                  <c:v>93.195608785667289</c:v>
                </c:pt>
                <c:pt idx="13">
                  <c:v>96.533374458712373</c:v>
                </c:pt>
                <c:pt idx="14">
                  <c:v>94.53309714461038</c:v>
                </c:pt>
                <c:pt idx="15">
                  <c:v>90.679402886730344</c:v>
                </c:pt>
                <c:pt idx="16">
                  <c:v>93.912043277964443</c:v>
                </c:pt>
                <c:pt idx="17">
                  <c:v>98.956785211767212</c:v>
                </c:pt>
                <c:pt idx="18">
                  <c:v>99.843625230337835</c:v>
                </c:pt>
                <c:pt idx="19">
                  <c:v>104.52857675140909</c:v>
                </c:pt>
                <c:pt idx="20">
                  <c:v>109.46064562425531</c:v>
                </c:pt>
                <c:pt idx="21">
                  <c:v>106.80089490596825</c:v>
                </c:pt>
                <c:pt idx="22">
                  <c:v>122.45225086063979</c:v>
                </c:pt>
              </c:numCache>
            </c:numRef>
          </c:val>
        </c:ser>
        <c:ser>
          <c:idx val="2"/>
          <c:order val="2"/>
          <c:tx>
            <c:strRef>
              <c:f>'VA industrie manufact. chainé'!$A$54</c:f>
              <c:strCache>
                <c:ptCount val="1"/>
                <c:pt idx="0">
                  <c:v>Pays-Bas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'VA industrie manufact. chainé'!$B$51:$X$51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'VA industrie manufact. chainé'!$B$54:$X$54</c:f>
              <c:numCache>
                <c:formatCode>0</c:formatCode>
                <c:ptCount val="23"/>
                <c:pt idx="0">
                  <c:v>100</c:v>
                </c:pt>
                <c:pt idx="1">
                  <c:v>101.39709876809881</c:v>
                </c:pt>
                <c:pt idx="2">
                  <c:v>101.21374294091467</c:v>
                </c:pt>
                <c:pt idx="3">
                  <c:v>99.318055875841623</c:v>
                </c:pt>
                <c:pt idx="4">
                  <c:v>100.1042424240685</c:v>
                </c:pt>
                <c:pt idx="5">
                  <c:v>101.41172659808852</c:v>
                </c:pt>
                <c:pt idx="6">
                  <c:v>98.46632755766737</c:v>
                </c:pt>
                <c:pt idx="7">
                  <c:v>100.21904745308706</c:v>
                </c:pt>
                <c:pt idx="8">
                  <c:v>101.5324782550437</c:v>
                </c:pt>
                <c:pt idx="9">
                  <c:v>105.64791971546308</c:v>
                </c:pt>
                <c:pt idx="10">
                  <c:v>100.716097188668</c:v>
                </c:pt>
                <c:pt idx="11">
                  <c:v>100.7375818138444</c:v>
                </c:pt>
                <c:pt idx="12">
                  <c:v>102.14236070906817</c:v>
                </c:pt>
                <c:pt idx="13">
                  <c:v>101.97091948260189</c:v>
                </c:pt>
                <c:pt idx="14">
                  <c:v>100.87941209459763</c:v>
                </c:pt>
                <c:pt idx="15">
                  <c:v>97.968114774878217</c:v>
                </c:pt>
                <c:pt idx="16">
                  <c:v>97.774049174771164</c:v>
                </c:pt>
                <c:pt idx="17">
                  <c:v>99.932820189325483</c:v>
                </c:pt>
                <c:pt idx="18">
                  <c:v>101.78491367411286</c:v>
                </c:pt>
                <c:pt idx="19">
                  <c:v>101.73074371238593</c:v>
                </c:pt>
                <c:pt idx="20">
                  <c:v>106.96847984549764</c:v>
                </c:pt>
                <c:pt idx="21">
                  <c:v>105.89929452579487</c:v>
                </c:pt>
                <c:pt idx="22">
                  <c:v>105.84382909701333</c:v>
                </c:pt>
              </c:numCache>
            </c:numRef>
          </c:val>
        </c:ser>
        <c:ser>
          <c:idx val="3"/>
          <c:order val="3"/>
          <c:tx>
            <c:strRef>
              <c:f>'VA industrie manufact. chainé'!$A$55</c:f>
              <c:strCache>
                <c:ptCount val="1"/>
                <c:pt idx="0">
                  <c:v>Allemagne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'VA industrie manufact. chainé'!$B$51:$X$51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'VA industrie manufact. chainé'!$B$55:$X$55</c:f>
              <c:numCache>
                <c:formatCode>0</c:formatCode>
                <c:ptCount val="23"/>
                <c:pt idx="0">
                  <c:v>100</c:v>
                </c:pt>
                <c:pt idx="1">
                  <c:v>100.26107151134811</c:v>
                </c:pt>
                <c:pt idx="2">
                  <c:v>98.189578162782198</c:v>
                </c:pt>
                <c:pt idx="3">
                  <c:v>98.300277527218597</c:v>
                </c:pt>
                <c:pt idx="4">
                  <c:v>98.895363377903152</c:v>
                </c:pt>
                <c:pt idx="5">
                  <c:v>98.711560840769579</c:v>
                </c:pt>
                <c:pt idx="6">
                  <c:v>101.64540567851721</c:v>
                </c:pt>
                <c:pt idx="7">
                  <c:v>102.13860206335008</c:v>
                </c:pt>
                <c:pt idx="8">
                  <c:v>101.93287588968722</c:v>
                </c:pt>
                <c:pt idx="9">
                  <c:v>95.17269209192041</c:v>
                </c:pt>
                <c:pt idx="10">
                  <c:v>103.58212902591946</c:v>
                </c:pt>
                <c:pt idx="11">
                  <c:v>107.37348427234726</c:v>
                </c:pt>
                <c:pt idx="12">
                  <c:v>107.93260488371676</c:v>
                </c:pt>
                <c:pt idx="13">
                  <c:v>108.69849066534402</c:v>
                </c:pt>
                <c:pt idx="14">
                  <c:v>110.286080671448</c:v>
                </c:pt>
                <c:pt idx="15">
                  <c:v>107.49384753798256</c:v>
                </c:pt>
                <c:pt idx="16">
                  <c:v>109.12709039546952</c:v>
                </c:pt>
                <c:pt idx="17">
                  <c:v>108.94476764624714</c:v>
                </c:pt>
                <c:pt idx="18">
                  <c:v>107.68680993657227</c:v>
                </c:pt>
                <c:pt idx="19">
                  <c:v>105.8468443652188</c:v>
                </c:pt>
                <c:pt idx="20">
                  <c:v>104.67740613801895</c:v>
                </c:pt>
                <c:pt idx="21">
                  <c:v>101.89873090161599</c:v>
                </c:pt>
                <c:pt idx="22">
                  <c:v>98.735237751560319</c:v>
                </c:pt>
              </c:numCache>
            </c:numRef>
          </c:val>
        </c:ser>
        <c:ser>
          <c:idx val="4"/>
          <c:order val="4"/>
          <c:tx>
            <c:strRef>
              <c:f>'VA industrie manufact. chainé'!$A$56</c:f>
              <c:strCache>
                <c:ptCount val="1"/>
                <c:pt idx="0">
                  <c:v>Suède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'VA industrie manufact. chainé'!$B$51:$X$51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'VA industrie manufact. chainé'!$B$56:$X$56</c:f>
              <c:numCache>
                <c:formatCode>0</c:formatCode>
                <c:ptCount val="23"/>
                <c:pt idx="0">
                  <c:v>100</c:v>
                </c:pt>
                <c:pt idx="1">
                  <c:v>98.025195525272153</c:v>
                </c:pt>
                <c:pt idx="2">
                  <c:v>102.93393377694574</c:v>
                </c:pt>
                <c:pt idx="3">
                  <c:v>105.51825146530562</c:v>
                </c:pt>
                <c:pt idx="4">
                  <c:v>108.2425697368239</c:v>
                </c:pt>
                <c:pt idx="5">
                  <c:v>109.30087839147826</c:v>
                </c:pt>
                <c:pt idx="6">
                  <c:v>111.31488553026902</c:v>
                </c:pt>
                <c:pt idx="7">
                  <c:v>111.71665347002384</c:v>
                </c:pt>
                <c:pt idx="8">
                  <c:v>109.13680709028624</c:v>
                </c:pt>
                <c:pt idx="9">
                  <c:v>96.989389008286921</c:v>
                </c:pt>
                <c:pt idx="10">
                  <c:v>107.77251024910586</c:v>
                </c:pt>
                <c:pt idx="11">
                  <c:v>109.13883150968414</c:v>
                </c:pt>
                <c:pt idx="12">
                  <c:v>103.71602024927786</c:v>
                </c:pt>
                <c:pt idx="13">
                  <c:v>100.90225507442963</c:v>
                </c:pt>
                <c:pt idx="14">
                  <c:v>96.394582866637364</c:v>
                </c:pt>
                <c:pt idx="15">
                  <c:v>98.121990391871947</c:v>
                </c:pt>
                <c:pt idx="16">
                  <c:v>96.307652396093886</c:v>
                </c:pt>
                <c:pt idx="17">
                  <c:v>96.278642871318752</c:v>
                </c:pt>
                <c:pt idx="18">
                  <c:v>96.551547974841469</c:v>
                </c:pt>
                <c:pt idx="19">
                  <c:v>94.353701341251607</c:v>
                </c:pt>
                <c:pt idx="20">
                  <c:v>95.836811898580294</c:v>
                </c:pt>
                <c:pt idx="21">
                  <c:v>97.186929580820234</c:v>
                </c:pt>
                <c:pt idx="22">
                  <c:v>95.697817887153107</c:v>
                </c:pt>
              </c:numCache>
            </c:numRef>
          </c:val>
        </c:ser>
        <c:ser>
          <c:idx val="5"/>
          <c:order val="5"/>
          <c:tx>
            <c:strRef>
              <c:f>'VA industrie manufact. chainé'!$A$57</c:f>
              <c:strCache>
                <c:ptCount val="1"/>
                <c:pt idx="0">
                  <c:v>Belgique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'VA industrie manufact. chainé'!$B$51:$X$51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'VA industrie manufact. chainé'!$B$57:$X$57</c:f>
              <c:numCache>
                <c:formatCode>0</c:formatCode>
                <c:ptCount val="23"/>
                <c:pt idx="0">
                  <c:v>100</c:v>
                </c:pt>
                <c:pt idx="1">
                  <c:v>99.585387355265581</c:v>
                </c:pt>
                <c:pt idx="2">
                  <c:v>100.38016381397792</c:v>
                </c:pt>
                <c:pt idx="3">
                  <c:v>99.2760523223088</c:v>
                </c:pt>
                <c:pt idx="4">
                  <c:v>101.26668371839425</c:v>
                </c:pt>
                <c:pt idx="5">
                  <c:v>102.02101906581645</c:v>
                </c:pt>
                <c:pt idx="6">
                  <c:v>94.484647439464382</c:v>
                </c:pt>
                <c:pt idx="7">
                  <c:v>96.870706388258881</c:v>
                </c:pt>
                <c:pt idx="8">
                  <c:v>95.441630596638987</c:v>
                </c:pt>
                <c:pt idx="9">
                  <c:v>100.81690015596108</c:v>
                </c:pt>
                <c:pt idx="10">
                  <c:v>97.746973203623966</c:v>
                </c:pt>
                <c:pt idx="11">
                  <c:v>93.656285897491173</c:v>
                </c:pt>
                <c:pt idx="12">
                  <c:v>94.353824930362833</c:v>
                </c:pt>
                <c:pt idx="13">
                  <c:v>96.068804667983812</c:v>
                </c:pt>
                <c:pt idx="14">
                  <c:v>95.724718152615068</c:v>
                </c:pt>
                <c:pt idx="15">
                  <c:v>94.821078511625245</c:v>
                </c:pt>
                <c:pt idx="16">
                  <c:v>91.116315165072166</c:v>
                </c:pt>
                <c:pt idx="17">
                  <c:v>89.134882703428147</c:v>
                </c:pt>
                <c:pt idx="18">
                  <c:v>87.319867512312925</c:v>
                </c:pt>
                <c:pt idx="19">
                  <c:v>90.487107695251169</c:v>
                </c:pt>
                <c:pt idx="20">
                  <c:v>93.321735092935313</c:v>
                </c:pt>
                <c:pt idx="21">
                  <c:v>86.486166030340812</c:v>
                </c:pt>
                <c:pt idx="22">
                  <c:v>83.740028604201683</c:v>
                </c:pt>
              </c:numCache>
            </c:numRef>
          </c:val>
        </c:ser>
        <c:ser>
          <c:idx val="6"/>
          <c:order val="6"/>
          <c:tx>
            <c:strRef>
              <c:f>'VA industrie manufact. chainé'!$A$58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'VA industrie manufact. chainé'!$B$51:$X$51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'VA industrie manufact. chainé'!$B$58:$X$58</c:f>
              <c:numCache>
                <c:formatCode>0</c:formatCode>
                <c:ptCount val="23"/>
                <c:pt idx="0">
                  <c:v>100</c:v>
                </c:pt>
                <c:pt idx="1">
                  <c:v>100.00287054404404</c:v>
                </c:pt>
                <c:pt idx="2">
                  <c:v>100.21689846650406</c:v>
                </c:pt>
                <c:pt idx="3">
                  <c:v>101.49516033043915</c:v>
                </c:pt>
                <c:pt idx="4">
                  <c:v>100.92087269989132</c:v>
                </c:pt>
                <c:pt idx="5">
                  <c:v>100.70376803710938</c:v>
                </c:pt>
                <c:pt idx="6">
                  <c:v>98.008263688492207</c:v>
                </c:pt>
                <c:pt idx="7">
                  <c:v>96.388992655549373</c:v>
                </c:pt>
                <c:pt idx="8">
                  <c:v>95.059055494071757</c:v>
                </c:pt>
                <c:pt idx="9">
                  <c:v>103.57611800546307</c:v>
                </c:pt>
                <c:pt idx="10">
                  <c:v>96.886679438891292</c:v>
                </c:pt>
                <c:pt idx="11">
                  <c:v>96.459159571731391</c:v>
                </c:pt>
                <c:pt idx="12">
                  <c:v>98.487952790271777</c:v>
                </c:pt>
                <c:pt idx="13">
                  <c:v>99.136037738083999</c:v>
                </c:pt>
                <c:pt idx="14">
                  <c:v>97.343864224241543</c:v>
                </c:pt>
                <c:pt idx="15">
                  <c:v>94.490555871568432</c:v>
                </c:pt>
                <c:pt idx="16">
                  <c:v>93.10752287830789</c:v>
                </c:pt>
                <c:pt idx="17">
                  <c:v>91.714429811881487</c:v>
                </c:pt>
                <c:pt idx="18">
                  <c:v>91.337763937543585</c:v>
                </c:pt>
                <c:pt idx="19">
                  <c:v>92.800146404752724</c:v>
                </c:pt>
                <c:pt idx="20">
                  <c:v>87.180389352113579</c:v>
                </c:pt>
                <c:pt idx="21">
                  <c:v>85.040814620552936</c:v>
                </c:pt>
                <c:pt idx="22">
                  <c:v>82.955091372838524</c:v>
                </c:pt>
              </c:numCache>
            </c:numRef>
          </c:val>
        </c:ser>
        <c:ser>
          <c:idx val="7"/>
          <c:order val="7"/>
          <c:tx>
            <c:strRef>
              <c:f>'VA industrie manufact. chainé'!$A$59</c:f>
              <c:strCache>
                <c:ptCount val="1"/>
                <c:pt idx="0">
                  <c:v>Royaume-Uni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'VA industrie manufact. chainé'!$B$51:$X$51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'VA industrie manufact. chainé'!$B$59:$X$59</c:f>
              <c:numCache>
                <c:formatCode>0</c:formatCode>
                <c:ptCount val="23"/>
                <c:pt idx="0">
                  <c:v>100</c:v>
                </c:pt>
                <c:pt idx="1">
                  <c:v>97.48731963852731</c:v>
                </c:pt>
                <c:pt idx="2">
                  <c:v>95.451777032095663</c:v>
                </c:pt>
                <c:pt idx="3">
                  <c:v>94.288532864448499</c:v>
                </c:pt>
                <c:pt idx="4">
                  <c:v>93.217249795107477</c:v>
                </c:pt>
                <c:pt idx="5">
                  <c:v>91.597743083064614</c:v>
                </c:pt>
                <c:pt idx="6">
                  <c:v>88.928610034240279</c:v>
                </c:pt>
                <c:pt idx="7">
                  <c:v>86.167185144922883</c:v>
                </c:pt>
                <c:pt idx="8">
                  <c:v>85.395291617852763</c:v>
                </c:pt>
                <c:pt idx="9">
                  <c:v>90.302515135563539</c:v>
                </c:pt>
                <c:pt idx="10">
                  <c:v>86.360252199940462</c:v>
                </c:pt>
                <c:pt idx="11">
                  <c:v>84.496298073112854</c:v>
                </c:pt>
                <c:pt idx="12">
                  <c:v>85.473988804355955</c:v>
                </c:pt>
                <c:pt idx="13">
                  <c:v>85.206585861996359</c:v>
                </c:pt>
                <c:pt idx="14">
                  <c:v>84.672579226569184</c:v>
                </c:pt>
                <c:pt idx="15">
                  <c:v>81.249507264606819</c:v>
                </c:pt>
                <c:pt idx="16">
                  <c:v>79.594584719010214</c:v>
                </c:pt>
                <c:pt idx="17">
                  <c:v>78.47033290438408</c:v>
                </c:pt>
                <c:pt idx="18">
                  <c:v>77.754683460813851</c:v>
                </c:pt>
                <c:pt idx="19">
                  <c:v>76.174834393490215</c:v>
                </c:pt>
                <c:pt idx="20">
                  <c:v>76.046730255125368</c:v>
                </c:pt>
                <c:pt idx="21">
                  <c:v>76.046730255125368</c:v>
                </c:pt>
                <c:pt idx="22">
                  <c:v>76.046730255125368</c:v>
                </c:pt>
              </c:numCache>
            </c:numRef>
          </c:val>
        </c:ser>
        <c:ser>
          <c:idx val="8"/>
          <c:order val="8"/>
          <c:tx>
            <c:strRef>
              <c:f>'VA industrie manufact. chainé'!$A$60</c:f>
              <c:strCache>
                <c:ptCount val="1"/>
                <c:pt idx="0">
                  <c:v>Italie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'VA industrie manufact. chainé'!$B$51:$X$51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'VA industrie manufact. chainé'!$B$60:$X$60</c:f>
              <c:numCache>
                <c:formatCode>0</c:formatCode>
                <c:ptCount val="23"/>
                <c:pt idx="0">
                  <c:v>100</c:v>
                </c:pt>
                <c:pt idx="1">
                  <c:v>98.546672185300935</c:v>
                </c:pt>
                <c:pt idx="2">
                  <c:v>98.867351029760997</c:v>
                </c:pt>
                <c:pt idx="3">
                  <c:v>95.988794384984544</c:v>
                </c:pt>
                <c:pt idx="4">
                  <c:v>94.71973050224635</c:v>
                </c:pt>
                <c:pt idx="5">
                  <c:v>93.584978736329163</c:v>
                </c:pt>
                <c:pt idx="6">
                  <c:v>92.680983528937716</c:v>
                </c:pt>
                <c:pt idx="7">
                  <c:v>92.130894365125059</c:v>
                </c:pt>
                <c:pt idx="8">
                  <c:v>90.852040033106405</c:v>
                </c:pt>
                <c:pt idx="9">
                  <c:v>85.704608524122321</c:v>
                </c:pt>
                <c:pt idx="10">
                  <c:v>85.700202088688656</c:v>
                </c:pt>
                <c:pt idx="11">
                  <c:v>83.329540765741584</c:v>
                </c:pt>
                <c:pt idx="12">
                  <c:v>81.881882000785623</c:v>
                </c:pt>
                <c:pt idx="13">
                  <c:v>81.41162755599774</c:v>
                </c:pt>
                <c:pt idx="14">
                  <c:v>78.843080389030035</c:v>
                </c:pt>
                <c:pt idx="15">
                  <c:v>77.956127468974856</c:v>
                </c:pt>
                <c:pt idx="16">
                  <c:v>78.427344085977396</c:v>
                </c:pt>
                <c:pt idx="17">
                  <c:v>78.188177200523896</c:v>
                </c:pt>
                <c:pt idx="18">
                  <c:v>77.915611810831422</c:v>
                </c:pt>
                <c:pt idx="19">
                  <c:v>77.218214244930522</c:v>
                </c:pt>
                <c:pt idx="20">
                  <c:v>71.956653465271984</c:v>
                </c:pt>
                <c:pt idx="21">
                  <c:v>76.046424417186998</c:v>
                </c:pt>
                <c:pt idx="22">
                  <c:v>73.728242634246527</c:v>
                </c:pt>
              </c:numCache>
            </c:numRef>
          </c:val>
        </c:ser>
        <c:ser>
          <c:idx val="9"/>
          <c:order val="9"/>
          <c:tx>
            <c:strRef>
              <c:f>'VA industrie manufact. chainé'!$A$61</c:f>
              <c:strCache>
                <c:ptCount val="1"/>
                <c:pt idx="0">
                  <c:v>Espagne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'VA industrie manufact. chainé'!$B$51:$X$51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'VA industrie manufact. chainé'!$B$61:$X$61</c:f>
              <c:numCache>
                <c:formatCode>0</c:formatCode>
                <c:ptCount val="23"/>
                <c:pt idx="0">
                  <c:v>100</c:v>
                </c:pt>
                <c:pt idx="1">
                  <c:v>102.26245905521512</c:v>
                </c:pt>
                <c:pt idx="2">
                  <c:v>102.78926777472431</c:v>
                </c:pt>
                <c:pt idx="3">
                  <c:v>103.37454017681316</c:v>
                </c:pt>
                <c:pt idx="4">
                  <c:v>100.74106570098822</c:v>
                </c:pt>
                <c:pt idx="5">
                  <c:v>100.21156171137342</c:v>
                </c:pt>
                <c:pt idx="6">
                  <c:v>97.262531262886299</c:v>
                </c:pt>
                <c:pt idx="7">
                  <c:v>94.716956195009217</c:v>
                </c:pt>
                <c:pt idx="8">
                  <c:v>94.069064918979549</c:v>
                </c:pt>
                <c:pt idx="9">
                  <c:v>96.399473742256234</c:v>
                </c:pt>
                <c:pt idx="10">
                  <c:v>87.78633015647938</c:v>
                </c:pt>
                <c:pt idx="11">
                  <c:v>82.658496934309653</c:v>
                </c:pt>
                <c:pt idx="12">
                  <c:v>79.656251595533305</c:v>
                </c:pt>
                <c:pt idx="13">
                  <c:v>79.439284032271672</c:v>
                </c:pt>
                <c:pt idx="14">
                  <c:v>78.350309925162634</c:v>
                </c:pt>
                <c:pt idx="15">
                  <c:v>79.038642469002511</c:v>
                </c:pt>
                <c:pt idx="16">
                  <c:v>78.994690020191271</c:v>
                </c:pt>
                <c:pt idx="17">
                  <c:v>80.433583628276594</c:v>
                </c:pt>
                <c:pt idx="18">
                  <c:v>77.894098074531286</c:v>
                </c:pt>
                <c:pt idx="19">
                  <c:v>77.891417844290373</c:v>
                </c:pt>
                <c:pt idx="20">
                  <c:v>70.901293068403959</c:v>
                </c:pt>
                <c:pt idx="21">
                  <c:v>71.538420325692798</c:v>
                </c:pt>
                <c:pt idx="22">
                  <c:v>71.825383071568695</c:v>
                </c:pt>
              </c:numCache>
            </c:numRef>
          </c:val>
        </c:ser>
        <c:marker val="1"/>
        <c:axId val="101210368"/>
        <c:axId val="136019968"/>
      </c:lineChart>
      <c:catAx>
        <c:axId val="101210368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36019968"/>
        <c:crosses val="autoZero"/>
        <c:auto val="1"/>
        <c:lblAlgn val="ctr"/>
        <c:lblOffset val="100"/>
      </c:catAx>
      <c:valAx>
        <c:axId val="136019968"/>
        <c:scaling>
          <c:orientation val="minMax"/>
          <c:max val="180"/>
          <c:min val="60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01210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644628473164997"/>
          <c:y val="5.9024506637335529E-2"/>
          <c:w val="0.26355371526835009"/>
          <c:h val="0.82577928313284565"/>
        </c:manualLayout>
      </c:layout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5839924</xdr:colOff>
      <xdr:row>3</xdr:row>
      <xdr:rowOff>57150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192000" cy="628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628649</xdr:colOff>
      <xdr:row>62</xdr:row>
      <xdr:rowOff>104774</xdr:rowOff>
    </xdr:from>
    <xdr:to>
      <xdr:col>16</xdr:col>
      <xdr:colOff>638174</xdr:colOff>
      <xdr:row>93</xdr:row>
      <xdr:rowOff>123824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0.08845</cdr:x>
      <cdr:y>0.03854</cdr:y>
    </cdr:from>
    <cdr:to>
      <cdr:x>0.42083</cdr:x>
      <cdr:y>0.10707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90551" y="171451"/>
          <a:ext cx="2219325" cy="3048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r>
            <a:rPr lang="fr-FR" sz="12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Prix courants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628649</xdr:colOff>
      <xdr:row>64</xdr:row>
      <xdr:rowOff>76199</xdr:rowOff>
    </xdr:from>
    <xdr:to>
      <xdr:col>16</xdr:col>
      <xdr:colOff>561975</xdr:colOff>
      <xdr:row>95</xdr:row>
      <xdr:rowOff>95250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0.08225</cdr:x>
      <cdr:y>0.02998</cdr:y>
    </cdr:from>
    <cdr:to>
      <cdr:x>0.41847</cdr:x>
      <cdr:y>0.0985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42925" y="133350"/>
          <a:ext cx="2219325" cy="3048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" lastClr="FFFFFF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r>
            <a:rPr lang="fr-FR" sz="12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Volumes</a:t>
          </a:r>
          <a:r>
            <a:rPr lang="fr-FR" sz="12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chaînés</a:t>
          </a:r>
          <a:endParaRPr lang="fr-FR" sz="12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638175</xdr:colOff>
      <xdr:row>62</xdr:row>
      <xdr:rowOff>47625</xdr:rowOff>
    </xdr:from>
    <xdr:to>
      <xdr:col>16</xdr:col>
      <xdr:colOff>590551</xdr:colOff>
      <xdr:row>93</xdr:row>
      <xdr:rowOff>142875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0.08058</cdr:x>
      <cdr:y>0.09168</cdr:y>
    </cdr:from>
    <cdr:to>
      <cdr:x>0.41583</cdr:x>
      <cdr:y>0.15991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33400" y="409575"/>
          <a:ext cx="2219325" cy="3048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" lastClr="FFFFFF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r>
            <a:rPr lang="fr-FR" sz="12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Prix courants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64</xdr:row>
      <xdr:rowOff>0</xdr:rowOff>
    </xdr:from>
    <xdr:to>
      <xdr:col>16</xdr:col>
      <xdr:colOff>619125</xdr:colOff>
      <xdr:row>95</xdr:row>
      <xdr:rowOff>47625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0.00368</cdr:x>
      <cdr:y>0.00553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0.08046</cdr:x>
      <cdr:y>0.0432</cdr:y>
    </cdr:from>
    <cdr:to>
      <cdr:x>0.41523</cdr:x>
      <cdr:y>0.11231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533400" y="190500"/>
          <a:ext cx="2219325" cy="3048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" lastClr="FFFFFF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r>
            <a:rPr lang="fr-FR" sz="12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Volumes</a:t>
          </a:r>
          <a:r>
            <a:rPr lang="fr-FR" sz="12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chaînés</a:t>
          </a:r>
          <a:endParaRPr lang="fr-FR" sz="12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ec.europa.eu/eurostat/databrowser/view/NAMA_10_A10__custom_5711639/default/table" TargetMode="External"/><Relationship Id="rId1" Type="http://schemas.openxmlformats.org/officeDocument/2006/relationships/hyperlink" Target="https://ec.europa.eu/eurostat/databrowser/product/page/NAMA_10_A10__custom_5711639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9"/>
  <sheetViews>
    <sheetView showGridLines="0" workbookViewId="0">
      <selection activeCell="C25" sqref="C25"/>
    </sheetView>
  </sheetViews>
  <sheetFormatPr baseColWidth="10" defaultColWidth="9.140625" defaultRowHeight="15"/>
  <cols>
    <col min="1" max="1" width="19.85546875" customWidth="1"/>
    <col min="2" max="2" width="10.85546875" customWidth="1"/>
    <col min="3" max="3" width="32.5703125" customWidth="1"/>
    <col min="4" max="4" width="31.85546875" customWidth="1"/>
    <col min="5" max="5" width="106" customWidth="1"/>
    <col min="6" max="6" width="48.42578125" customWidth="1"/>
  </cols>
  <sheetData>
    <row r="6" spans="1:15">
      <c r="A6" s="9" t="s">
        <v>0</v>
      </c>
    </row>
    <row r="7" spans="1:15">
      <c r="A7" s="12" t="s">
        <v>1</v>
      </c>
      <c r="B7" s="12" t="s">
        <v>2</v>
      </c>
    </row>
    <row r="8" spans="1:15" ht="42.75" customHeight="1">
      <c r="A8" s="10" t="s">
        <v>3</v>
      </c>
      <c r="B8" s="20" t="s">
        <v>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10" spans="1:15">
      <c r="A10" s="2" t="s">
        <v>5</v>
      </c>
      <c r="D10" s="2" t="s">
        <v>6</v>
      </c>
    </row>
    <row r="11" spans="1:15">
      <c r="A11" s="2" t="s">
        <v>7</v>
      </c>
      <c r="D11" s="2" t="s">
        <v>8</v>
      </c>
    </row>
    <row r="13" spans="1:15">
      <c r="B13" s="1" t="s">
        <v>9</v>
      </c>
    </row>
    <row r="14" spans="1:15">
      <c r="C14" s="2" t="s">
        <v>10</v>
      </c>
    </row>
    <row r="15" spans="1:15">
      <c r="B15" s="9" t="s">
        <v>11</v>
      </c>
      <c r="C15" s="9" t="s">
        <v>12</v>
      </c>
      <c r="D15" s="9" t="s">
        <v>13</v>
      </c>
      <c r="E15" s="9" t="s">
        <v>14</v>
      </c>
      <c r="F15" s="9" t="s">
        <v>15</v>
      </c>
    </row>
    <row r="16" spans="1:15">
      <c r="B16" s="13" t="s">
        <v>16</v>
      </c>
      <c r="C16" s="2" t="s">
        <v>17</v>
      </c>
      <c r="D16" s="2" t="s">
        <v>18</v>
      </c>
      <c r="E16" s="2" t="s">
        <v>19</v>
      </c>
      <c r="F16" s="2" t="s">
        <v>20</v>
      </c>
    </row>
    <row r="17" spans="2:6">
      <c r="B17" s="12" t="s">
        <v>21</v>
      </c>
      <c r="C17" s="11" t="s">
        <v>17</v>
      </c>
      <c r="D17" s="11" t="s">
        <v>18</v>
      </c>
      <c r="E17" s="11" t="s">
        <v>22</v>
      </c>
      <c r="F17" s="11" t="s">
        <v>20</v>
      </c>
    </row>
    <row r="18" spans="2:6">
      <c r="B18" s="13" t="s">
        <v>23</v>
      </c>
      <c r="C18" s="2" t="s">
        <v>17</v>
      </c>
      <c r="D18" s="2" t="s">
        <v>24</v>
      </c>
      <c r="E18" s="2" t="s">
        <v>19</v>
      </c>
      <c r="F18" s="2" t="s">
        <v>20</v>
      </c>
    </row>
    <row r="19" spans="2:6">
      <c r="B19" s="12" t="s">
        <v>25</v>
      </c>
      <c r="C19" s="11" t="s">
        <v>17</v>
      </c>
      <c r="D19" s="11" t="s">
        <v>24</v>
      </c>
      <c r="E19" s="11" t="s">
        <v>22</v>
      </c>
      <c r="F19" s="11" t="s">
        <v>20</v>
      </c>
    </row>
  </sheetData>
  <mergeCells count="1">
    <mergeCell ref="B8:O8"/>
  </mergeCells>
  <hyperlinks>
    <hyperlink ref="A7" r:id="rId1"/>
    <hyperlink ref="B7" r:id="rId2"/>
    <hyperlink ref="B16" location="'Feuille 1'!A1" display="Feuille 1"/>
    <hyperlink ref="B17" location="'Feuille 2'!A1" display="Feuille 2"/>
    <hyperlink ref="B18" location="'Feuille 3'!A1" display="Feuille 3"/>
    <hyperlink ref="B19" location="'Feuille 4'!A1" display="Feuille 4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showGridLines="0" workbookViewId="0"/>
  </sheetViews>
  <sheetFormatPr baseColWidth="10" defaultColWidth="9.140625" defaultRowHeight="15"/>
  <cols>
    <col min="2" max="5" width="79.7109375" customWidth="1"/>
  </cols>
  <sheetData>
    <row r="1" spans="1:3">
      <c r="A1" s="1" t="s">
        <v>26</v>
      </c>
    </row>
    <row r="2" spans="1:3">
      <c r="B2" s="16" t="s">
        <v>27</v>
      </c>
      <c r="C2" s="16" t="s">
        <v>28</v>
      </c>
    </row>
    <row r="3" spans="1:3">
      <c r="B3" s="17" t="s">
        <v>29</v>
      </c>
      <c r="C3" s="17" t="s">
        <v>29</v>
      </c>
    </row>
    <row r="4" spans="1:3">
      <c r="B4" s="2" t="s">
        <v>12</v>
      </c>
      <c r="C4" s="2" t="s">
        <v>17</v>
      </c>
    </row>
    <row r="5" spans="1:3">
      <c r="B5" s="11" t="s">
        <v>13</v>
      </c>
      <c r="C5" s="11" t="s">
        <v>18</v>
      </c>
    </row>
    <row r="6" spans="1:3">
      <c r="B6" s="2" t="s">
        <v>13</v>
      </c>
      <c r="C6" s="2" t="s">
        <v>24</v>
      </c>
    </row>
    <row r="7" spans="1:3">
      <c r="B7" s="11" t="s">
        <v>14</v>
      </c>
      <c r="C7" s="11" t="s">
        <v>19</v>
      </c>
    </row>
    <row r="8" spans="1:3">
      <c r="B8" s="2" t="s">
        <v>14</v>
      </c>
      <c r="C8" s="2" t="s">
        <v>22</v>
      </c>
    </row>
    <row r="9" spans="1:3">
      <c r="B9" s="11" t="s">
        <v>15</v>
      </c>
      <c r="C9" s="11" t="s">
        <v>20</v>
      </c>
    </row>
    <row r="10" spans="1:3">
      <c r="B10" s="2" t="s">
        <v>30</v>
      </c>
      <c r="C10" s="2" t="s">
        <v>31</v>
      </c>
    </row>
    <row r="11" spans="1:3">
      <c r="B11" s="11" t="s">
        <v>30</v>
      </c>
      <c r="C11" s="11" t="s">
        <v>32</v>
      </c>
    </row>
    <row r="12" spans="1:3">
      <c r="B12" s="2" t="s">
        <v>30</v>
      </c>
      <c r="C12" s="2" t="s">
        <v>33</v>
      </c>
    </row>
    <row r="13" spans="1:3">
      <c r="B13" s="11" t="s">
        <v>30</v>
      </c>
      <c r="C13" s="11" t="s">
        <v>34</v>
      </c>
    </row>
    <row r="14" spans="1:3">
      <c r="B14" s="2" t="s">
        <v>30</v>
      </c>
      <c r="C14" s="2" t="s">
        <v>35</v>
      </c>
    </row>
    <row r="15" spans="1:3">
      <c r="B15" s="11" t="s">
        <v>30</v>
      </c>
      <c r="C15" s="11" t="s">
        <v>36</v>
      </c>
    </row>
    <row r="16" spans="1:3">
      <c r="B16" s="2" t="s">
        <v>30</v>
      </c>
      <c r="C16" s="2" t="s">
        <v>37</v>
      </c>
    </row>
    <row r="17" spans="2:3">
      <c r="B17" s="11" t="s">
        <v>30</v>
      </c>
      <c r="C17" s="11" t="s">
        <v>38</v>
      </c>
    </row>
    <row r="18" spans="2:3">
      <c r="B18" s="2" t="s">
        <v>30</v>
      </c>
      <c r="C18" s="2" t="s">
        <v>39</v>
      </c>
    </row>
    <row r="19" spans="2:3">
      <c r="B19" s="11" t="s">
        <v>30</v>
      </c>
      <c r="C19" s="11" t="s">
        <v>40</v>
      </c>
    </row>
    <row r="20" spans="2:3">
      <c r="B20" s="2" t="s">
        <v>30</v>
      </c>
      <c r="C20" s="2" t="s">
        <v>41</v>
      </c>
    </row>
    <row r="21" spans="2:3">
      <c r="B21" s="11" t="s">
        <v>42</v>
      </c>
      <c r="C21" s="11" t="s">
        <v>43</v>
      </c>
    </row>
    <row r="22" spans="2:3">
      <c r="B22" s="2" t="s">
        <v>42</v>
      </c>
      <c r="C22" s="2" t="s">
        <v>44</v>
      </c>
    </row>
    <row r="23" spans="2:3">
      <c r="B23" s="11" t="s">
        <v>42</v>
      </c>
      <c r="C23" s="11" t="s">
        <v>45</v>
      </c>
    </row>
    <row r="24" spans="2:3">
      <c r="B24" s="2" t="s">
        <v>42</v>
      </c>
      <c r="C24" s="2" t="s">
        <v>46</v>
      </c>
    </row>
    <row r="25" spans="2:3">
      <c r="B25" s="11" t="s">
        <v>42</v>
      </c>
      <c r="C25" s="11" t="s">
        <v>47</v>
      </c>
    </row>
    <row r="26" spans="2:3">
      <c r="B26" s="2" t="s">
        <v>42</v>
      </c>
      <c r="C26" s="2" t="s">
        <v>48</v>
      </c>
    </row>
    <row r="27" spans="2:3">
      <c r="B27" s="11" t="s">
        <v>42</v>
      </c>
      <c r="C27" s="11" t="s">
        <v>49</v>
      </c>
    </row>
    <row r="28" spans="2:3">
      <c r="B28" s="2" t="s">
        <v>42</v>
      </c>
      <c r="C28" s="2" t="s">
        <v>50</v>
      </c>
    </row>
    <row r="29" spans="2:3">
      <c r="B29" s="11" t="s">
        <v>42</v>
      </c>
      <c r="C29" s="11" t="s">
        <v>51</v>
      </c>
    </row>
    <row r="30" spans="2:3">
      <c r="B30" s="2" t="s">
        <v>42</v>
      </c>
      <c r="C30" s="2" t="s">
        <v>52</v>
      </c>
    </row>
    <row r="31" spans="2:3">
      <c r="B31" s="11" t="s">
        <v>42</v>
      </c>
      <c r="C31" s="11" t="s">
        <v>53</v>
      </c>
    </row>
    <row r="32" spans="2:3">
      <c r="B32" s="2" t="s">
        <v>42</v>
      </c>
      <c r="C32" s="2" t="s">
        <v>54</v>
      </c>
    </row>
    <row r="33" spans="2:3">
      <c r="B33" s="11" t="s">
        <v>42</v>
      </c>
      <c r="C33" s="11" t="s">
        <v>55</v>
      </c>
    </row>
    <row r="34" spans="2:3">
      <c r="B34" s="2" t="s">
        <v>42</v>
      </c>
      <c r="C34" s="2" t="s">
        <v>56</v>
      </c>
    </row>
    <row r="35" spans="2:3">
      <c r="B35" s="11" t="s">
        <v>42</v>
      </c>
      <c r="C35" s="11" t="s">
        <v>57</v>
      </c>
    </row>
    <row r="36" spans="2:3">
      <c r="B36" s="2" t="s">
        <v>42</v>
      </c>
      <c r="C36" s="2" t="s">
        <v>58</v>
      </c>
    </row>
    <row r="37" spans="2:3">
      <c r="B37" s="11" t="s">
        <v>42</v>
      </c>
      <c r="C37" s="11" t="s">
        <v>59</v>
      </c>
    </row>
    <row r="38" spans="2:3">
      <c r="B38" s="2" t="s">
        <v>42</v>
      </c>
      <c r="C38" s="2" t="s">
        <v>60</v>
      </c>
    </row>
    <row r="39" spans="2:3">
      <c r="B39" s="11" t="s">
        <v>42</v>
      </c>
      <c r="C39" s="11" t="s">
        <v>61</v>
      </c>
    </row>
    <row r="40" spans="2:3">
      <c r="B40" s="2" t="s">
        <v>42</v>
      </c>
      <c r="C40" s="2" t="s">
        <v>62</v>
      </c>
    </row>
    <row r="41" spans="2:3">
      <c r="B41" s="11" t="s">
        <v>42</v>
      </c>
      <c r="C41" s="11" t="s">
        <v>63</v>
      </c>
    </row>
    <row r="42" spans="2:3">
      <c r="B42" s="2" t="s">
        <v>42</v>
      </c>
      <c r="C42" s="2" t="s">
        <v>64</v>
      </c>
    </row>
    <row r="43" spans="2:3">
      <c r="B43" s="11" t="s">
        <v>42</v>
      </c>
      <c r="C43" s="11" t="s">
        <v>65</v>
      </c>
    </row>
    <row r="44" spans="2:3">
      <c r="B44" s="2" t="s">
        <v>42</v>
      </c>
      <c r="C44" s="2" t="s">
        <v>66</v>
      </c>
    </row>
    <row r="45" spans="2:3">
      <c r="B45" s="11" t="s">
        <v>42</v>
      </c>
      <c r="C45" s="11" t="s">
        <v>67</v>
      </c>
    </row>
    <row r="46" spans="2:3">
      <c r="B46" s="2" t="s">
        <v>42</v>
      </c>
      <c r="C46" s="2" t="s">
        <v>68</v>
      </c>
    </row>
    <row r="47" spans="2:3">
      <c r="B47" s="11" t="s">
        <v>42</v>
      </c>
      <c r="C47" s="11" t="s">
        <v>69</v>
      </c>
    </row>
    <row r="48" spans="2:3">
      <c r="B48" s="2" t="s">
        <v>42</v>
      </c>
      <c r="C48" s="2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5"/>
  <sheetViews>
    <sheetView topLeftCell="F44" workbookViewId="0">
      <selection activeCell="A60" sqref="A60:XFD60"/>
    </sheetView>
  </sheetViews>
  <sheetFormatPr baseColWidth="10" defaultColWidth="9.140625" defaultRowHeight="11.45" customHeight="1"/>
  <cols>
    <col min="1" max="1" width="29.85546875" customWidth="1"/>
    <col min="2" max="24" width="10" customWidth="1"/>
  </cols>
  <sheetData>
    <row r="1" spans="1:24" ht="15">
      <c r="A1" s="3" t="s">
        <v>71</v>
      </c>
    </row>
    <row r="2" spans="1:24" ht="15">
      <c r="A2" s="2" t="s">
        <v>72</v>
      </c>
    </row>
    <row r="3" spans="1:24" ht="15">
      <c r="A3" s="2" t="s">
        <v>73</v>
      </c>
    </row>
    <row r="5" spans="1:24" ht="15">
      <c r="A5" s="1" t="s">
        <v>12</v>
      </c>
    </row>
    <row r="6" spans="1:24" ht="15">
      <c r="A6" s="1" t="s">
        <v>13</v>
      </c>
    </row>
    <row r="7" spans="1:24" ht="15">
      <c r="A7" s="1" t="s">
        <v>14</v>
      </c>
    </row>
    <row r="8" spans="1:24" ht="15">
      <c r="A8" s="1" t="s">
        <v>15</v>
      </c>
    </row>
    <row r="10" spans="1:24" ht="15">
      <c r="A10" s="5" t="s">
        <v>74</v>
      </c>
      <c r="B10" s="4" t="s">
        <v>48</v>
      </c>
      <c r="C10" s="4" t="s">
        <v>49</v>
      </c>
      <c r="D10" s="4" t="s">
        <v>50</v>
      </c>
      <c r="E10" s="4" t="s">
        <v>51</v>
      </c>
      <c r="F10" s="4" t="s">
        <v>52</v>
      </c>
      <c r="G10" s="4" t="s">
        <v>53</v>
      </c>
      <c r="H10" s="4" t="s">
        <v>54</v>
      </c>
      <c r="I10" s="4" t="s">
        <v>55</v>
      </c>
      <c r="J10" s="4" t="s">
        <v>56</v>
      </c>
      <c r="K10" s="4" t="s">
        <v>57</v>
      </c>
      <c r="L10" s="4" t="s">
        <v>58</v>
      </c>
      <c r="M10" s="4" t="s">
        <v>59</v>
      </c>
      <c r="N10" s="4" t="s">
        <v>60</v>
      </c>
      <c r="O10" s="4" t="s">
        <v>61</v>
      </c>
      <c r="P10" s="4" t="s">
        <v>62</v>
      </c>
      <c r="Q10" s="4" t="s">
        <v>63</v>
      </c>
      <c r="R10" s="4" t="s">
        <v>64</v>
      </c>
      <c r="S10" s="4" t="s">
        <v>65</v>
      </c>
      <c r="T10" s="4" t="s">
        <v>66</v>
      </c>
      <c r="U10" s="4" t="s">
        <v>67</v>
      </c>
      <c r="V10" s="4" t="s">
        <v>68</v>
      </c>
      <c r="W10" s="4" t="s">
        <v>69</v>
      </c>
      <c r="X10" s="4" t="s">
        <v>70</v>
      </c>
    </row>
    <row r="11" spans="1:24" ht="15">
      <c r="A11" s="6" t="s">
        <v>31</v>
      </c>
      <c r="B11" s="15">
        <v>1592791.6</v>
      </c>
      <c r="C11" s="15">
        <v>1643381.7</v>
      </c>
      <c r="D11" s="15">
        <v>1668550.7</v>
      </c>
      <c r="E11" s="15">
        <v>1675572.2</v>
      </c>
      <c r="F11" s="15">
        <v>1742460.6</v>
      </c>
      <c r="G11" s="15">
        <v>1796676.6</v>
      </c>
      <c r="H11" s="15">
        <v>1903597.8</v>
      </c>
      <c r="I11" s="15">
        <v>2018748.1</v>
      </c>
      <c r="J11" s="15">
        <v>2042292.8</v>
      </c>
      <c r="K11" s="15">
        <v>1811100.9</v>
      </c>
      <c r="L11" s="15">
        <v>1952226.9</v>
      </c>
      <c r="M11" s="15">
        <v>2042013.9</v>
      </c>
      <c r="N11" s="15">
        <v>2046762.3</v>
      </c>
      <c r="O11" s="15">
        <v>2043800.7</v>
      </c>
      <c r="P11" s="15">
        <v>2097471.7999999998</v>
      </c>
      <c r="Q11" s="19">
        <v>2228547</v>
      </c>
      <c r="R11" s="15">
        <v>2291253.7999999998</v>
      </c>
      <c r="S11" s="15">
        <v>2373180.6</v>
      </c>
      <c r="T11" s="15">
        <v>2438098.2000000002</v>
      </c>
      <c r="U11" s="15">
        <v>2502562.7999999998</v>
      </c>
      <c r="V11" s="15">
        <v>2376140.7000000002</v>
      </c>
      <c r="W11" s="15">
        <v>2595236.2999999998</v>
      </c>
      <c r="X11" s="15">
        <v>2929805.1</v>
      </c>
    </row>
    <row r="12" spans="1:24" ht="15">
      <c r="A12" s="6" t="s">
        <v>32</v>
      </c>
      <c r="B12" s="14">
        <v>1910791.3</v>
      </c>
      <c r="C12" s="14">
        <v>1945938.6</v>
      </c>
      <c r="D12" s="14">
        <v>1969886.9</v>
      </c>
      <c r="E12" s="18">
        <v>1955706</v>
      </c>
      <c r="F12" s="14">
        <v>2029708.3</v>
      </c>
      <c r="G12" s="14">
        <v>2092859.9</v>
      </c>
      <c r="H12" s="14">
        <v>2216867.4</v>
      </c>
      <c r="I12" s="14">
        <v>2330456.7999999998</v>
      </c>
      <c r="J12" s="14">
        <v>2323575.5</v>
      </c>
      <c r="K12" s="18">
        <v>2048793</v>
      </c>
      <c r="L12" s="14">
        <v>2211596.4</v>
      </c>
      <c r="M12" s="14">
        <v>2300977.9</v>
      </c>
      <c r="N12" s="14">
        <v>2332099.5</v>
      </c>
      <c r="O12" s="14">
        <v>2328496.2000000002</v>
      </c>
      <c r="P12" s="14">
        <v>2399803.7000000002</v>
      </c>
      <c r="Q12" s="18">
        <v>2564370</v>
      </c>
      <c r="R12" s="14">
        <v>2587854.9</v>
      </c>
      <c r="S12" s="14">
        <v>2665498.6</v>
      </c>
      <c r="T12" s="14">
        <v>2737631.3</v>
      </c>
      <c r="U12" s="18">
        <v>2805088</v>
      </c>
      <c r="V12" s="7">
        <f>V11+V21</f>
        <v>2663508.075155457</v>
      </c>
      <c r="W12" s="7">
        <f t="shared" ref="W12:X12" si="0">W11+W21</f>
        <v>2909100.8129217974</v>
      </c>
      <c r="X12" s="7">
        <f t="shared" si="0"/>
        <v>3284131.9297639406</v>
      </c>
    </row>
    <row r="13" spans="1:24" ht="15">
      <c r="A13" s="6" t="s">
        <v>33</v>
      </c>
      <c r="B13" s="15">
        <v>52154.1</v>
      </c>
      <c r="C13" s="15">
        <v>52236.1</v>
      </c>
      <c r="D13" s="15">
        <v>52973.3</v>
      </c>
      <c r="E13" s="15">
        <v>52943.6</v>
      </c>
      <c r="F13" s="15">
        <v>55022.9</v>
      </c>
      <c r="G13" s="15">
        <v>56344.9</v>
      </c>
      <c r="H13" s="15">
        <v>56631.9</v>
      </c>
      <c r="I13" s="15">
        <v>59877.5</v>
      </c>
      <c r="J13" s="15">
        <v>57930.1</v>
      </c>
      <c r="K13" s="15">
        <v>53819.1</v>
      </c>
      <c r="L13" s="15">
        <v>58156.5</v>
      </c>
      <c r="M13" s="15">
        <v>59262.2</v>
      </c>
      <c r="N13" s="15">
        <v>58675.8</v>
      </c>
      <c r="O13" s="15">
        <v>59387.9</v>
      </c>
      <c r="P13" s="15">
        <v>60282.2</v>
      </c>
      <c r="Q13" s="15">
        <v>62670.7</v>
      </c>
      <c r="R13" s="15">
        <v>63277.4</v>
      </c>
      <c r="S13" s="15">
        <v>65457.1</v>
      </c>
      <c r="T13" s="15">
        <v>65338.3</v>
      </c>
      <c r="U13" s="15">
        <v>69547.7</v>
      </c>
      <c r="V13" s="15">
        <v>67562.8</v>
      </c>
      <c r="W13" s="19">
        <v>74255</v>
      </c>
      <c r="X13" s="19">
        <v>87321</v>
      </c>
    </row>
    <row r="14" spans="1:24" ht="15">
      <c r="A14" s="6" t="s">
        <v>34</v>
      </c>
      <c r="B14" s="14">
        <v>33728.5</v>
      </c>
      <c r="C14" s="14">
        <v>34012.699999999997</v>
      </c>
      <c r="D14" s="14">
        <v>34594.1</v>
      </c>
      <c r="E14" s="14">
        <v>33916.699999999997</v>
      </c>
      <c r="F14" s="14">
        <v>35421.800000000003</v>
      </c>
      <c r="G14" s="14">
        <v>37570.800000000003</v>
      </c>
      <c r="H14" s="14">
        <v>40365.699999999997</v>
      </c>
      <c r="I14" s="14">
        <v>40373.699999999997</v>
      </c>
      <c r="J14" s="14">
        <v>42068.7</v>
      </c>
      <c r="K14" s="14">
        <v>35907.1</v>
      </c>
      <c r="L14" s="14">
        <v>38651.4</v>
      </c>
      <c r="M14" s="14">
        <v>40304.5</v>
      </c>
      <c r="N14" s="14">
        <v>41916.1</v>
      </c>
      <c r="O14" s="14">
        <v>41763.199999999997</v>
      </c>
      <c r="P14" s="14">
        <v>42047.3</v>
      </c>
      <c r="Q14" s="14">
        <v>42819.3</v>
      </c>
      <c r="R14" s="14">
        <v>45134.400000000001</v>
      </c>
      <c r="S14" s="18">
        <v>46824</v>
      </c>
      <c r="T14" s="14">
        <v>48129.8</v>
      </c>
      <c r="U14" s="14">
        <v>49383.1</v>
      </c>
      <c r="V14" s="14">
        <v>47488.800000000003</v>
      </c>
      <c r="W14" s="14">
        <v>48779.3</v>
      </c>
      <c r="X14" s="14">
        <v>59318.1</v>
      </c>
    </row>
    <row r="15" spans="1:24" ht="15">
      <c r="A15" s="6" t="s">
        <v>35</v>
      </c>
      <c r="B15" s="19">
        <v>486433</v>
      </c>
      <c r="C15" s="19">
        <v>494926</v>
      </c>
      <c r="D15" s="19">
        <v>490405</v>
      </c>
      <c r="E15" s="19">
        <v>493720</v>
      </c>
      <c r="F15" s="19">
        <v>514281</v>
      </c>
      <c r="G15" s="19">
        <v>522575</v>
      </c>
      <c r="H15" s="19">
        <v>560151</v>
      </c>
      <c r="I15" s="19">
        <v>593110</v>
      </c>
      <c r="J15" s="19">
        <v>592151</v>
      </c>
      <c r="K15" s="19">
        <v>513651</v>
      </c>
      <c r="L15" s="19">
        <v>588587</v>
      </c>
      <c r="M15" s="19">
        <v>623147</v>
      </c>
      <c r="N15" s="19">
        <v>638638</v>
      </c>
      <c r="O15" s="19">
        <v>640727</v>
      </c>
      <c r="P15" s="19">
        <v>671145</v>
      </c>
      <c r="Q15" s="19">
        <v>695484</v>
      </c>
      <c r="R15" s="19">
        <v>731653</v>
      </c>
      <c r="S15" s="19">
        <v>759244</v>
      </c>
      <c r="T15" s="19">
        <v>770935</v>
      </c>
      <c r="U15" s="19">
        <v>781868</v>
      </c>
      <c r="V15" s="19">
        <v>739234</v>
      </c>
      <c r="W15" s="19">
        <v>783180</v>
      </c>
      <c r="X15" s="19">
        <v>820523</v>
      </c>
    </row>
    <row r="16" spans="1:24" ht="15">
      <c r="A16" s="6" t="s">
        <v>36</v>
      </c>
      <c r="B16" s="18">
        <v>121653</v>
      </c>
      <c r="C16" s="18">
        <v>128678</v>
      </c>
      <c r="D16" s="18">
        <v>133551</v>
      </c>
      <c r="E16" s="18">
        <v>139041</v>
      </c>
      <c r="F16" s="18">
        <v>144449</v>
      </c>
      <c r="G16" s="18">
        <v>152945</v>
      </c>
      <c r="H16" s="18">
        <v>161541</v>
      </c>
      <c r="I16" s="18">
        <v>169818</v>
      </c>
      <c r="J16" s="18">
        <v>176154</v>
      </c>
      <c r="K16" s="18">
        <v>158683</v>
      </c>
      <c r="L16" s="18">
        <v>160877</v>
      </c>
      <c r="M16" s="18">
        <v>161334</v>
      </c>
      <c r="N16" s="18">
        <v>154185</v>
      </c>
      <c r="O16" s="18">
        <v>153077</v>
      </c>
      <c r="P16" s="18">
        <v>153924</v>
      </c>
      <c r="Q16" s="18">
        <v>159990</v>
      </c>
      <c r="R16" s="18">
        <v>163439</v>
      </c>
      <c r="S16" s="18">
        <v>170968</v>
      </c>
      <c r="T16" s="18">
        <v>174699</v>
      </c>
      <c r="U16" s="18">
        <v>178800</v>
      </c>
      <c r="V16" s="18">
        <v>163195</v>
      </c>
      <c r="W16" s="18">
        <v>184817</v>
      </c>
      <c r="X16" s="18">
        <v>212364</v>
      </c>
    </row>
    <row r="17" spans="1:24" ht="15">
      <c r="A17" s="6" t="s">
        <v>37</v>
      </c>
      <c r="B17" s="19">
        <v>250449</v>
      </c>
      <c r="C17" s="19">
        <v>253372</v>
      </c>
      <c r="D17" s="19">
        <v>256277</v>
      </c>
      <c r="E17" s="19">
        <v>254158</v>
      </c>
      <c r="F17" s="19">
        <v>259256</v>
      </c>
      <c r="G17" s="19">
        <v>260128</v>
      </c>
      <c r="H17" s="19">
        <v>261754</v>
      </c>
      <c r="I17" s="19">
        <v>266559</v>
      </c>
      <c r="J17" s="19">
        <v>261278</v>
      </c>
      <c r="K17" s="19">
        <v>245643</v>
      </c>
      <c r="L17" s="19">
        <v>247960</v>
      </c>
      <c r="M17" s="19">
        <v>258423</v>
      </c>
      <c r="N17" s="19">
        <v>263616</v>
      </c>
      <c r="O17" s="19">
        <v>268570</v>
      </c>
      <c r="P17" s="19">
        <v>271380</v>
      </c>
      <c r="Q17" s="19">
        <v>280792</v>
      </c>
      <c r="R17" s="19">
        <v>281139</v>
      </c>
      <c r="S17" s="19">
        <v>282934</v>
      </c>
      <c r="T17" s="19">
        <v>288828</v>
      </c>
      <c r="U17" s="19">
        <v>300636</v>
      </c>
      <c r="V17" s="19">
        <v>272159</v>
      </c>
      <c r="W17" s="19">
        <v>291084</v>
      </c>
      <c r="X17" s="19">
        <v>330143</v>
      </c>
    </row>
    <row r="18" spans="1:24" ht="15">
      <c r="A18" s="6" t="s">
        <v>38</v>
      </c>
      <c r="B18" s="18">
        <v>247778</v>
      </c>
      <c r="C18" s="14">
        <v>254763.7</v>
      </c>
      <c r="D18" s="14">
        <v>260099.3</v>
      </c>
      <c r="E18" s="14">
        <v>257957.3</v>
      </c>
      <c r="F18" s="14">
        <v>265095.3</v>
      </c>
      <c r="G18" s="14">
        <v>267985.8</v>
      </c>
      <c r="H18" s="14">
        <v>280085.09999999998</v>
      </c>
      <c r="I18" s="14">
        <v>296714.7</v>
      </c>
      <c r="J18" s="14">
        <v>296864.2</v>
      </c>
      <c r="K18" s="14">
        <v>259665.3</v>
      </c>
      <c r="L18" s="14">
        <v>270768.09999999998</v>
      </c>
      <c r="M18" s="18">
        <v>275982</v>
      </c>
      <c r="N18" s="14">
        <v>270208.7</v>
      </c>
      <c r="O18" s="14">
        <v>270116.09999999998</v>
      </c>
      <c r="P18" s="14">
        <v>272812.90000000002</v>
      </c>
      <c r="Q18" s="14">
        <v>280624.5</v>
      </c>
      <c r="R18" s="14">
        <v>294384.90000000002</v>
      </c>
      <c r="S18" s="14">
        <v>303816.3</v>
      </c>
      <c r="T18" s="14">
        <v>312968.8</v>
      </c>
      <c r="U18" s="14">
        <v>317320.5</v>
      </c>
      <c r="V18" s="14">
        <v>291814.8</v>
      </c>
      <c r="W18" s="14">
        <v>325852.59999999998</v>
      </c>
      <c r="X18" s="14">
        <v>351124.6</v>
      </c>
    </row>
    <row r="19" spans="1:24" ht="15">
      <c r="A19" s="6" t="s">
        <v>39</v>
      </c>
      <c r="B19" s="19">
        <v>76617</v>
      </c>
      <c r="C19" s="19">
        <v>81876</v>
      </c>
      <c r="D19" s="19">
        <v>81091</v>
      </c>
      <c r="E19" s="19">
        <v>81508</v>
      </c>
      <c r="F19" s="19">
        <v>84289</v>
      </c>
      <c r="G19" s="19">
        <v>89111</v>
      </c>
      <c r="H19" s="19">
        <v>95432</v>
      </c>
      <c r="I19" s="19">
        <v>99956</v>
      </c>
      <c r="J19" s="19">
        <v>105876</v>
      </c>
      <c r="K19" s="19">
        <v>93380</v>
      </c>
      <c r="L19" s="19">
        <v>95697</v>
      </c>
      <c r="M19" s="19">
        <v>100708</v>
      </c>
      <c r="N19" s="19">
        <v>103458</v>
      </c>
      <c r="O19" s="19">
        <v>102063</v>
      </c>
      <c r="P19" s="19">
        <v>97768</v>
      </c>
      <c r="Q19" s="19">
        <v>99091</v>
      </c>
      <c r="R19" s="19">
        <v>96745</v>
      </c>
      <c r="S19" s="19">
        <v>100705</v>
      </c>
      <c r="T19" s="19">
        <v>105270</v>
      </c>
      <c r="U19" s="19">
        <v>106790</v>
      </c>
      <c r="V19" s="19">
        <v>103994</v>
      </c>
      <c r="W19" s="19">
        <v>112868</v>
      </c>
      <c r="X19" s="19">
        <v>138044</v>
      </c>
    </row>
    <row r="20" spans="1:24" ht="15">
      <c r="A20" s="6" t="s">
        <v>40</v>
      </c>
      <c r="B20" s="14">
        <v>64648.1</v>
      </c>
      <c r="C20" s="14">
        <v>59613.9</v>
      </c>
      <c r="D20" s="14">
        <v>60997.9</v>
      </c>
      <c r="E20" s="14">
        <v>62352.2</v>
      </c>
      <c r="F20" s="18">
        <v>64125</v>
      </c>
      <c r="G20" s="14">
        <v>64860.5</v>
      </c>
      <c r="H20" s="14">
        <v>69388.2</v>
      </c>
      <c r="I20" s="14">
        <v>73445.3</v>
      </c>
      <c r="J20" s="14">
        <v>69670.7</v>
      </c>
      <c r="K20" s="14">
        <v>54414.7</v>
      </c>
      <c r="L20" s="14">
        <v>70361.100000000006</v>
      </c>
      <c r="M20" s="14">
        <v>76359.8</v>
      </c>
      <c r="N20" s="14">
        <v>76253.399999999994</v>
      </c>
      <c r="O20" s="14">
        <v>74460.5</v>
      </c>
      <c r="P20" s="14">
        <v>72117.7</v>
      </c>
      <c r="Q20" s="14">
        <v>75775.8</v>
      </c>
      <c r="R20" s="14">
        <v>75201.7</v>
      </c>
      <c r="S20" s="14">
        <v>77437.2</v>
      </c>
      <c r="T20" s="14">
        <v>75562.7</v>
      </c>
      <c r="U20" s="14">
        <v>77056.600000000006</v>
      </c>
      <c r="V20" s="14">
        <v>74475.100000000006</v>
      </c>
      <c r="W20" s="14">
        <v>90079.5</v>
      </c>
      <c r="X20" s="18">
        <v>101380</v>
      </c>
    </row>
    <row r="21" spans="1:24" ht="15">
      <c r="A21" s="6" t="s">
        <v>41</v>
      </c>
      <c r="B21" s="15">
        <v>317998.90000000002</v>
      </c>
      <c r="C21" s="15">
        <v>302563.20000000001</v>
      </c>
      <c r="D21" s="15">
        <v>301351.7</v>
      </c>
      <c r="E21" s="15">
        <v>280147.09999999998</v>
      </c>
      <c r="F21" s="15">
        <v>287267.59999999998</v>
      </c>
      <c r="G21" s="15">
        <v>296197.7</v>
      </c>
      <c r="H21" s="15">
        <v>313272.09999999998</v>
      </c>
      <c r="I21" s="15">
        <v>311703.2</v>
      </c>
      <c r="J21" s="15">
        <v>281290.5</v>
      </c>
      <c r="K21" s="15">
        <v>237707.4</v>
      </c>
      <c r="L21" s="19">
        <v>259370</v>
      </c>
      <c r="M21" s="15">
        <v>258975.9</v>
      </c>
      <c r="N21" s="15">
        <v>285350.3</v>
      </c>
      <c r="O21" s="15">
        <v>284691.40000000002</v>
      </c>
      <c r="P21" s="15">
        <v>302323.5</v>
      </c>
      <c r="Q21" s="15">
        <v>335823.3</v>
      </c>
      <c r="R21" s="15">
        <v>296594.2</v>
      </c>
      <c r="S21" s="15">
        <v>292339.20000000001</v>
      </c>
      <c r="T21" s="19">
        <v>299523</v>
      </c>
      <c r="U21" s="15">
        <v>302656.7</v>
      </c>
      <c r="V21" s="8">
        <f>U21*V11/U11</f>
        <v>287367.37515545671</v>
      </c>
      <c r="W21" s="8">
        <f t="shared" ref="W21:X21" si="1">V21*W11/V11</f>
        <v>313864.51292179764</v>
      </c>
      <c r="X21" s="8">
        <f t="shared" si="1"/>
        <v>354326.82976394042</v>
      </c>
    </row>
    <row r="22" spans="1:24" ht="11.45" customHeight="1">
      <c r="A22" s="22" t="s">
        <v>80</v>
      </c>
      <c r="B22" s="23">
        <f t="shared" ref="B22:X22" si="2">B12-SUM(B13:B21)</f>
        <v>259331.69999999995</v>
      </c>
      <c r="C22" s="23">
        <f t="shared" si="2"/>
        <v>283897.00000000023</v>
      </c>
      <c r="D22" s="23">
        <f t="shared" si="2"/>
        <v>298546.60000000009</v>
      </c>
      <c r="E22" s="23">
        <f t="shared" si="2"/>
        <v>299962.10000000009</v>
      </c>
      <c r="F22" s="23">
        <f t="shared" si="2"/>
        <v>320500.69999999995</v>
      </c>
      <c r="G22" s="23">
        <f t="shared" si="2"/>
        <v>345141.19999999995</v>
      </c>
      <c r="H22" s="23">
        <f t="shared" si="2"/>
        <v>378246.39999999991</v>
      </c>
      <c r="I22" s="23">
        <f t="shared" si="2"/>
        <v>418899.39999999991</v>
      </c>
      <c r="J22" s="23">
        <f t="shared" si="2"/>
        <v>440292.30000000005</v>
      </c>
      <c r="K22" s="23">
        <f t="shared" si="2"/>
        <v>395922.40000000014</v>
      </c>
      <c r="L22" s="23">
        <f t="shared" si="2"/>
        <v>421168.29999999981</v>
      </c>
      <c r="M22" s="23">
        <f t="shared" si="2"/>
        <v>446481.5</v>
      </c>
      <c r="N22" s="23">
        <f t="shared" si="2"/>
        <v>439798.20000000019</v>
      </c>
      <c r="O22" s="23">
        <f t="shared" si="2"/>
        <v>433640.10000000009</v>
      </c>
      <c r="P22" s="23">
        <f t="shared" si="2"/>
        <v>456003.10000000033</v>
      </c>
      <c r="Q22" s="23">
        <f t="shared" si="2"/>
        <v>531299.39999999991</v>
      </c>
      <c r="R22" s="23">
        <f t="shared" si="2"/>
        <v>540286.29999999981</v>
      </c>
      <c r="S22" s="23">
        <f t="shared" si="2"/>
        <v>565773.79999999981</v>
      </c>
      <c r="T22" s="23">
        <f t="shared" si="2"/>
        <v>596376.69999999972</v>
      </c>
      <c r="U22" s="23">
        <f t="shared" si="2"/>
        <v>621029.39999999991</v>
      </c>
      <c r="V22" s="23">
        <f t="shared" si="2"/>
        <v>616217.20000000019</v>
      </c>
      <c r="W22" s="23">
        <f t="shared" si="2"/>
        <v>684320.89999999991</v>
      </c>
      <c r="X22" s="23">
        <f t="shared" si="2"/>
        <v>829587.39999999991</v>
      </c>
    </row>
    <row r="23" spans="1:24" ht="15">
      <c r="A23" s="1" t="s">
        <v>76</v>
      </c>
    </row>
    <row r="24" spans="1:24" ht="15">
      <c r="A24" s="1" t="s">
        <v>75</v>
      </c>
    </row>
    <row r="25" spans="1:24" ht="11.45" customHeight="1">
      <c r="A25" s="5" t="s">
        <v>74</v>
      </c>
      <c r="B25" s="4" t="s">
        <v>48</v>
      </c>
      <c r="C25" s="4" t="s">
        <v>49</v>
      </c>
      <c r="D25" s="4" t="s">
        <v>50</v>
      </c>
      <c r="E25" s="4" t="s">
        <v>51</v>
      </c>
      <c r="F25" s="4" t="s">
        <v>52</v>
      </c>
      <c r="G25" s="4" t="s">
        <v>53</v>
      </c>
      <c r="H25" s="4" t="s">
        <v>54</v>
      </c>
      <c r="I25" s="4" t="s">
        <v>55</v>
      </c>
      <c r="J25" s="4" t="s">
        <v>56</v>
      </c>
      <c r="K25" s="4" t="s">
        <v>57</v>
      </c>
      <c r="L25" s="4" t="s">
        <v>58</v>
      </c>
      <c r="M25" s="4" t="s">
        <v>59</v>
      </c>
      <c r="N25" s="4" t="s">
        <v>60</v>
      </c>
      <c r="O25" s="4" t="s">
        <v>61</v>
      </c>
      <c r="P25" s="4" t="s">
        <v>62</v>
      </c>
      <c r="Q25" s="4" t="s">
        <v>63</v>
      </c>
      <c r="R25" s="4" t="s">
        <v>64</v>
      </c>
      <c r="S25" s="4" t="s">
        <v>65</v>
      </c>
      <c r="T25" s="4" t="s">
        <v>66</v>
      </c>
      <c r="U25" s="4" t="s">
        <v>67</v>
      </c>
      <c r="V25" s="4" t="s">
        <v>68</v>
      </c>
      <c r="W25" s="4" t="s">
        <v>69</v>
      </c>
      <c r="X25" s="4" t="s">
        <v>70</v>
      </c>
    </row>
    <row r="26" spans="1:24" ht="11.45" customHeight="1">
      <c r="A26" s="6" t="s">
        <v>33</v>
      </c>
      <c r="B26" s="24">
        <f t="shared" ref="B26:X35" si="3">B13/B$12</f>
        <v>2.7294503591260854E-2</v>
      </c>
      <c r="C26" s="24">
        <f t="shared" si="3"/>
        <v>2.6843652723677919E-2</v>
      </c>
      <c r="D26" s="24">
        <f t="shared" si="3"/>
        <v>2.689154387493008E-2</v>
      </c>
      <c r="E26" s="24">
        <f t="shared" si="3"/>
        <v>2.7071349170069529E-2</v>
      </c>
      <c r="F26" s="24">
        <f t="shared" si="3"/>
        <v>2.7108772230965406E-2</v>
      </c>
      <c r="G26" s="24">
        <f t="shared" si="3"/>
        <v>2.6922442347908717E-2</v>
      </c>
      <c r="H26" s="24">
        <f t="shared" si="3"/>
        <v>2.554591221829506E-2</v>
      </c>
      <c r="I26" s="24">
        <f t="shared" si="3"/>
        <v>2.5693460612528841E-2</v>
      </c>
      <c r="J26" s="24">
        <f t="shared" si="3"/>
        <v>2.49314472458502E-2</v>
      </c>
      <c r="K26" s="24">
        <f t="shared" si="3"/>
        <v>2.6268686001953343E-2</v>
      </c>
      <c r="L26" s="24">
        <f t="shared" si="3"/>
        <v>2.6296163260168086E-2</v>
      </c>
      <c r="M26" s="24">
        <f t="shared" si="3"/>
        <v>2.5755223463902022E-2</v>
      </c>
      <c r="N26" s="24">
        <f t="shared" si="3"/>
        <v>2.5160075717181023E-2</v>
      </c>
      <c r="O26" s="24">
        <f t="shared" si="3"/>
        <v>2.5504830113100462E-2</v>
      </c>
      <c r="P26" s="24">
        <f t="shared" si="3"/>
        <v>2.5119637910384084E-2</v>
      </c>
      <c r="Q26" s="24">
        <f t="shared" si="3"/>
        <v>2.4439024009795775E-2</v>
      </c>
      <c r="R26" s="24">
        <f t="shared" si="3"/>
        <v>2.4451680038165974E-2</v>
      </c>
      <c r="S26" s="24">
        <f t="shared" si="3"/>
        <v>2.4557169154018687E-2</v>
      </c>
      <c r="T26" s="24">
        <f t="shared" si="3"/>
        <v>2.3866727415046727E-2</v>
      </c>
      <c r="U26" s="24">
        <f t="shared" si="3"/>
        <v>2.4793411115801002E-2</v>
      </c>
      <c r="V26" s="24">
        <f t="shared" si="3"/>
        <v>2.5366095425130884E-2</v>
      </c>
      <c r="W26" s="24">
        <f t="shared" si="3"/>
        <v>2.552506935138522E-2</v>
      </c>
      <c r="X26" s="24">
        <f t="shared" si="3"/>
        <v>2.6588761312727326E-2</v>
      </c>
    </row>
    <row r="27" spans="1:24" ht="11.45" customHeight="1">
      <c r="A27" s="6" t="s">
        <v>34</v>
      </c>
      <c r="B27" s="24">
        <f t="shared" ref="B27:L27" si="4">B14/B$12</f>
        <v>1.7651587590962969E-2</v>
      </c>
      <c r="C27" s="24">
        <f t="shared" si="4"/>
        <v>1.7478814593636201E-2</v>
      </c>
      <c r="D27" s="24">
        <f t="shared" si="4"/>
        <v>1.7561465077005182E-2</v>
      </c>
      <c r="E27" s="24">
        <f t="shared" si="4"/>
        <v>1.7342432860562886E-2</v>
      </c>
      <c r="F27" s="24">
        <f t="shared" si="4"/>
        <v>1.7451670272028746E-2</v>
      </c>
      <c r="G27" s="24">
        <f t="shared" si="4"/>
        <v>1.7951894438801186E-2</v>
      </c>
      <c r="H27" s="24">
        <f t="shared" si="4"/>
        <v>1.8208441334831304E-2</v>
      </c>
      <c r="I27" s="24">
        <f t="shared" si="4"/>
        <v>1.7324371771233863E-2</v>
      </c>
      <c r="J27" s="24">
        <f t="shared" si="4"/>
        <v>1.810515733187925E-2</v>
      </c>
      <c r="K27" s="24">
        <f t="shared" si="4"/>
        <v>1.7525977490161281E-2</v>
      </c>
      <c r="L27" s="24">
        <f t="shared" si="4"/>
        <v>1.7476696923543554E-2</v>
      </c>
      <c r="M27" s="24">
        <f t="shared" si="3"/>
        <v>1.7516248200384714E-2</v>
      </c>
      <c r="N27" s="24">
        <f t="shared" si="3"/>
        <v>1.7973547012037863E-2</v>
      </c>
      <c r="O27" s="24">
        <f t="shared" si="3"/>
        <v>1.7935696008436686E-2</v>
      </c>
      <c r="P27" s="24">
        <f t="shared" si="3"/>
        <v>1.7521141416691706E-2</v>
      </c>
      <c r="Q27" s="24">
        <f t="shared" si="3"/>
        <v>1.6697785420980594E-2</v>
      </c>
      <c r="R27" s="24">
        <f t="shared" si="3"/>
        <v>1.7440854199360253E-2</v>
      </c>
      <c r="S27" s="24">
        <f t="shared" si="3"/>
        <v>1.7566694651424689E-2</v>
      </c>
      <c r="T27" s="24">
        <f t="shared" si="3"/>
        <v>1.7580818863372875E-2</v>
      </c>
      <c r="U27" s="24">
        <f t="shared" si="3"/>
        <v>1.7604830935785257E-2</v>
      </c>
      <c r="V27" s="24">
        <f t="shared" si="3"/>
        <v>1.7829418443654727E-2</v>
      </c>
      <c r="W27" s="24">
        <f t="shared" si="3"/>
        <v>1.6767827289906743E-2</v>
      </c>
      <c r="X27" s="24">
        <f t="shared" si="3"/>
        <v>1.8062033215658212E-2</v>
      </c>
    </row>
    <row r="28" spans="1:24" ht="11.45" customHeight="1">
      <c r="A28" s="6" t="s">
        <v>35</v>
      </c>
      <c r="B28" s="24">
        <f t="shared" si="3"/>
        <v>0.25457149611263147</v>
      </c>
      <c r="C28" s="24">
        <f t="shared" si="3"/>
        <v>0.25433793234791685</v>
      </c>
      <c r="D28" s="24">
        <f t="shared" si="3"/>
        <v>0.24895084078177282</v>
      </c>
      <c r="E28" s="24">
        <f t="shared" si="3"/>
        <v>0.25245103302848176</v>
      </c>
      <c r="F28" s="24">
        <f t="shared" si="3"/>
        <v>0.25337680296227788</v>
      </c>
      <c r="G28" s="24">
        <f t="shared" si="3"/>
        <v>0.24969421030046016</v>
      </c>
      <c r="H28" s="24">
        <f t="shared" si="3"/>
        <v>0.25267681774742146</v>
      </c>
      <c r="I28" s="24">
        <f t="shared" si="3"/>
        <v>0.2545037522257439</v>
      </c>
      <c r="J28" s="24">
        <f t="shared" si="3"/>
        <v>0.25484474250998085</v>
      </c>
      <c r="K28" s="24">
        <f t="shared" si="3"/>
        <v>0.25070907602671427</v>
      </c>
      <c r="L28" s="24">
        <f t="shared" si="3"/>
        <v>0.2661367146374447</v>
      </c>
      <c r="M28" s="24">
        <f t="shared" si="3"/>
        <v>0.27081833337034661</v>
      </c>
      <c r="N28" s="24">
        <f t="shared" si="3"/>
        <v>0.27384680627906316</v>
      </c>
      <c r="O28" s="24">
        <f t="shared" si="3"/>
        <v>0.27516772413027774</v>
      </c>
      <c r="P28" s="24">
        <f t="shared" si="3"/>
        <v>0.27966662439932066</v>
      </c>
      <c r="Q28" s="24">
        <f t="shared" si="3"/>
        <v>0.27121047274769239</v>
      </c>
      <c r="R28" s="24">
        <f t="shared" si="3"/>
        <v>0.28272566595600085</v>
      </c>
      <c r="S28" s="24">
        <f t="shared" si="3"/>
        <v>0.28484126759623885</v>
      </c>
      <c r="T28" s="24">
        <f t="shared" si="3"/>
        <v>0.2816065844951437</v>
      </c>
      <c r="U28" s="24">
        <f t="shared" si="3"/>
        <v>0.27873207542864964</v>
      </c>
      <c r="V28" s="24">
        <f t="shared" si="3"/>
        <v>0.27754149007295736</v>
      </c>
      <c r="W28" s="24">
        <f t="shared" si="3"/>
        <v>0.26921720846566394</v>
      </c>
      <c r="X28" s="24">
        <f t="shared" si="3"/>
        <v>0.24984471316868753</v>
      </c>
    </row>
    <row r="29" spans="1:24" ht="11.45" customHeight="1">
      <c r="A29" s="6" t="s">
        <v>36</v>
      </c>
      <c r="B29" s="24">
        <f t="shared" si="3"/>
        <v>6.3666293644941752E-2</v>
      </c>
      <c r="C29" s="24">
        <f t="shared" si="3"/>
        <v>6.6126444071770818E-2</v>
      </c>
      <c r="D29" s="24">
        <f t="shared" si="3"/>
        <v>6.7796278050277908E-2</v>
      </c>
      <c r="E29" s="24">
        <f t="shared" si="3"/>
        <v>7.1095041892799832E-2</v>
      </c>
      <c r="F29" s="24">
        <f t="shared" si="3"/>
        <v>7.1167369222464139E-2</v>
      </c>
      <c r="G29" s="24">
        <f t="shared" si="3"/>
        <v>7.3079425909015699E-2</v>
      </c>
      <c r="H29" s="24">
        <f t="shared" si="3"/>
        <v>7.2869040340437147E-2</v>
      </c>
      <c r="I29" s="24">
        <f t="shared" si="3"/>
        <v>7.2868975730423335E-2</v>
      </c>
      <c r="J29" s="24">
        <f t="shared" si="3"/>
        <v>7.5811610167175539E-2</v>
      </c>
      <c r="K29" s="24">
        <f t="shared" si="3"/>
        <v>7.7451943656582187E-2</v>
      </c>
      <c r="L29" s="24">
        <f t="shared" si="3"/>
        <v>7.2742476882309989E-2</v>
      </c>
      <c r="M29" s="24">
        <f t="shared" si="3"/>
        <v>7.0115406149707044E-2</v>
      </c>
      <c r="N29" s="24">
        <f t="shared" si="3"/>
        <v>6.6114245983072334E-2</v>
      </c>
      <c r="O29" s="24">
        <f t="shared" si="3"/>
        <v>6.5740712825728465E-2</v>
      </c>
      <c r="P29" s="24">
        <f t="shared" si="3"/>
        <v>6.4140246137632001E-2</v>
      </c>
      <c r="Q29" s="24">
        <f t="shared" si="3"/>
        <v>6.2389592765474559E-2</v>
      </c>
      <c r="R29" s="24">
        <f t="shared" si="3"/>
        <v>6.3156168454421457E-2</v>
      </c>
      <c r="S29" s="24">
        <f t="shared" si="3"/>
        <v>6.414109540331403E-2</v>
      </c>
      <c r="T29" s="24">
        <f t="shared" si="3"/>
        <v>6.3813925564045096E-2</v>
      </c>
      <c r="U29" s="24">
        <f t="shared" si="3"/>
        <v>6.3741315780467489E-2</v>
      </c>
      <c r="V29" s="24">
        <f t="shared" si="3"/>
        <v>6.1270698415462864E-2</v>
      </c>
      <c r="W29" s="24">
        <f t="shared" si="3"/>
        <v>6.3530627463671968E-2</v>
      </c>
      <c r="X29" s="24">
        <f t="shared" si="3"/>
        <v>6.4663662892271337E-2</v>
      </c>
    </row>
    <row r="30" spans="1:24" ht="11.45" customHeight="1">
      <c r="A30" s="6" t="s">
        <v>37</v>
      </c>
      <c r="B30" s="24">
        <f t="shared" si="3"/>
        <v>0.13107082913764576</v>
      </c>
      <c r="C30" s="24">
        <f t="shared" si="3"/>
        <v>0.13020554708149579</v>
      </c>
      <c r="D30" s="24">
        <f t="shared" si="3"/>
        <v>0.13009731675458119</v>
      </c>
      <c r="E30" s="24">
        <f t="shared" si="3"/>
        <v>0.12995716125020837</v>
      </c>
      <c r="F30" s="24">
        <f t="shared" si="3"/>
        <v>0.12773066947600303</v>
      </c>
      <c r="G30" s="24">
        <f t="shared" si="3"/>
        <v>0.12429307857635383</v>
      </c>
      <c r="H30" s="24">
        <f t="shared" si="3"/>
        <v>0.11807381893928343</v>
      </c>
      <c r="I30" s="24">
        <f t="shared" si="3"/>
        <v>0.11438057980735795</v>
      </c>
      <c r="J30" s="24">
        <f t="shared" si="3"/>
        <v>0.11244652906694876</v>
      </c>
      <c r="K30" s="24">
        <f t="shared" si="3"/>
        <v>0.11989644634670267</v>
      </c>
      <c r="L30" s="24">
        <f t="shared" si="3"/>
        <v>0.112118106178867</v>
      </c>
      <c r="M30" s="24">
        <f t="shared" si="3"/>
        <v>0.11231007477299108</v>
      </c>
      <c r="N30" s="24">
        <f t="shared" si="3"/>
        <v>0.11303805862485714</v>
      </c>
      <c r="O30" s="24">
        <f t="shared" si="3"/>
        <v>0.11534053609363845</v>
      </c>
      <c r="P30" s="24">
        <f t="shared" si="3"/>
        <v>0.11308424934922802</v>
      </c>
      <c r="Q30" s="24">
        <f t="shared" si="3"/>
        <v>0.10949745941498301</v>
      </c>
      <c r="R30" s="24">
        <f t="shared" si="3"/>
        <v>0.10863785291826061</v>
      </c>
      <c r="S30" s="24">
        <f t="shared" si="3"/>
        <v>0.10614674492794705</v>
      </c>
      <c r="T30" s="24">
        <f t="shared" si="3"/>
        <v>0.10550288492098991</v>
      </c>
      <c r="U30" s="24">
        <f t="shared" si="3"/>
        <v>0.10717524726496994</v>
      </c>
      <c r="V30" s="24">
        <f t="shared" si="3"/>
        <v>0.10218065510618558</v>
      </c>
      <c r="W30" s="24">
        <f t="shared" si="3"/>
        <v>0.10005978435228086</v>
      </c>
      <c r="X30" s="24">
        <f t="shared" si="3"/>
        <v>0.1005267166668698</v>
      </c>
    </row>
    <row r="31" spans="1:24" ht="11.45" customHeight="1">
      <c r="A31" s="6" t="s">
        <v>38</v>
      </c>
      <c r="B31" s="24">
        <f t="shared" si="3"/>
        <v>0.12967297893809754</v>
      </c>
      <c r="C31" s="24">
        <f t="shared" si="3"/>
        <v>0.13092072894797399</v>
      </c>
      <c r="D31" s="24">
        <f t="shared" si="3"/>
        <v>0.13203768196031965</v>
      </c>
      <c r="E31" s="24">
        <f t="shared" si="3"/>
        <v>0.13189983566037022</v>
      </c>
      <c r="F31" s="24">
        <f t="shared" si="3"/>
        <v>0.13060758533627714</v>
      </c>
      <c r="G31" s="24">
        <f t="shared" si="3"/>
        <v>0.12804765383483147</v>
      </c>
      <c r="H31" s="24">
        <f t="shared" si="3"/>
        <v>0.12634273930862983</v>
      </c>
      <c r="I31" s="24">
        <f t="shared" si="3"/>
        <v>0.12732040345051668</v>
      </c>
      <c r="J31" s="24">
        <f t="shared" si="3"/>
        <v>0.12776180502850026</v>
      </c>
      <c r="K31" s="24">
        <f t="shared" si="3"/>
        <v>0.12674062240548459</v>
      </c>
      <c r="L31" s="24">
        <f t="shared" si="3"/>
        <v>0.12243106382339923</v>
      </c>
      <c r="M31" s="24">
        <f t="shared" si="3"/>
        <v>0.11994117805303563</v>
      </c>
      <c r="N31" s="24">
        <f t="shared" si="3"/>
        <v>0.11586499632627167</v>
      </c>
      <c r="O31" s="24">
        <f t="shared" si="3"/>
        <v>0.11600452687017482</v>
      </c>
      <c r="P31" s="24">
        <f t="shared" si="3"/>
        <v>0.11368133985292214</v>
      </c>
      <c r="Q31" s="24">
        <f t="shared" si="3"/>
        <v>0.10943214122766995</v>
      </c>
      <c r="R31" s="24">
        <f t="shared" si="3"/>
        <v>0.1137563392754362</v>
      </c>
      <c r="S31" s="24">
        <f t="shared" si="3"/>
        <v>0.11398103904462752</v>
      </c>
      <c r="T31" s="24">
        <f t="shared" si="3"/>
        <v>0.1143210190503009</v>
      </c>
      <c r="U31" s="24">
        <f t="shared" si="3"/>
        <v>0.11312318900512212</v>
      </c>
      <c r="V31" s="24">
        <f t="shared" si="3"/>
        <v>0.10956032111258686</v>
      </c>
      <c r="W31" s="24">
        <f t="shared" si="3"/>
        <v>0.11201144991353022</v>
      </c>
      <c r="X31" s="24">
        <f t="shared" si="3"/>
        <v>0.10691549776602256</v>
      </c>
    </row>
    <row r="32" spans="1:24" ht="11.45" customHeight="1">
      <c r="A32" s="6" t="s">
        <v>39</v>
      </c>
      <c r="B32" s="24">
        <f t="shared" si="3"/>
        <v>4.0097000650986842E-2</v>
      </c>
      <c r="C32" s="24">
        <f t="shared" si="3"/>
        <v>4.207532550102043E-2</v>
      </c>
      <c r="D32" s="24">
        <f t="shared" si="3"/>
        <v>4.1165307510801767E-2</v>
      </c>
      <c r="E32" s="24">
        <f t="shared" si="3"/>
        <v>4.1677020983726595E-2</v>
      </c>
      <c r="F32" s="24">
        <f t="shared" si="3"/>
        <v>4.152764217400106E-2</v>
      </c>
      <c r="G32" s="24">
        <f t="shared" si="3"/>
        <v>4.2578578719005514E-2</v>
      </c>
      <c r="H32" s="24">
        <f t="shared" si="3"/>
        <v>4.3048131791734591E-2</v>
      </c>
      <c r="I32" s="24">
        <f t="shared" si="3"/>
        <v>4.2891161938723776E-2</v>
      </c>
      <c r="J32" s="24">
        <f t="shared" si="3"/>
        <v>4.5565982254503888E-2</v>
      </c>
      <c r="K32" s="24">
        <f t="shared" si="3"/>
        <v>4.5578054981640408E-2</v>
      </c>
      <c r="L32" s="24">
        <f t="shared" si="3"/>
        <v>4.3270553343277285E-2</v>
      </c>
      <c r="M32" s="24">
        <f t="shared" si="3"/>
        <v>4.3767478166565614E-2</v>
      </c>
      <c r="N32" s="24">
        <f t="shared" si="3"/>
        <v>4.4362601166888463E-2</v>
      </c>
      <c r="O32" s="24">
        <f t="shared" si="3"/>
        <v>4.3832152270637158E-2</v>
      </c>
      <c r="P32" s="24">
        <f t="shared" si="3"/>
        <v>4.0739998859073347E-2</v>
      </c>
      <c r="Q32" s="24">
        <f t="shared" si="3"/>
        <v>3.8641459695753735E-2</v>
      </c>
      <c r="R32" s="24">
        <f t="shared" si="3"/>
        <v>3.7384244379389281E-2</v>
      </c>
      <c r="S32" s="24">
        <f t="shared" si="3"/>
        <v>3.7780923989230379E-2</v>
      </c>
      <c r="T32" s="24">
        <f t="shared" si="3"/>
        <v>3.845295018361311E-2</v>
      </c>
      <c r="U32" s="24">
        <f t="shared" si="3"/>
        <v>3.8070106891477204E-2</v>
      </c>
      <c r="V32" s="24">
        <f t="shared" si="3"/>
        <v>3.9043996513481692E-2</v>
      </c>
      <c r="W32" s="24">
        <f t="shared" si="3"/>
        <v>3.8798242913637426E-2</v>
      </c>
      <c r="X32" s="24">
        <f t="shared" si="3"/>
        <v>4.2033634139028768E-2</v>
      </c>
    </row>
    <row r="33" spans="1:24" ht="11.45" customHeight="1">
      <c r="A33" s="6" t="s">
        <v>40</v>
      </c>
      <c r="B33" s="24">
        <f t="shared" si="3"/>
        <v>3.3833155928645893E-2</v>
      </c>
      <c r="C33" s="24">
        <f t="shared" si="3"/>
        <v>3.0635036480596047E-2</v>
      </c>
      <c r="D33" s="24">
        <f t="shared" si="3"/>
        <v>3.0965178762293412E-2</v>
      </c>
      <c r="E33" s="24">
        <f t="shared" si="3"/>
        <v>3.1882194972045898E-2</v>
      </c>
      <c r="F33" s="24">
        <f t="shared" si="3"/>
        <v>3.159320972378149E-2</v>
      </c>
      <c r="G33" s="24">
        <f t="shared" si="3"/>
        <v>3.0991324359552212E-2</v>
      </c>
      <c r="H33" s="24">
        <f t="shared" si="3"/>
        <v>3.1300112943155732E-2</v>
      </c>
      <c r="I33" s="24">
        <f t="shared" si="3"/>
        <v>3.1515409339490874E-2</v>
      </c>
      <c r="J33" s="24">
        <f t="shared" si="3"/>
        <v>2.9984263476697873E-2</v>
      </c>
      <c r="K33" s="24">
        <f t="shared" si="3"/>
        <v>2.6559393750369118E-2</v>
      </c>
      <c r="L33" s="24">
        <f t="shared" si="3"/>
        <v>3.1814620425318116E-2</v>
      </c>
      <c r="M33" s="24">
        <f t="shared" si="3"/>
        <v>3.318580330562932E-2</v>
      </c>
      <c r="N33" s="24">
        <f t="shared" si="3"/>
        <v>3.269731844631843E-2</v>
      </c>
      <c r="O33" s="24">
        <f t="shared" si="3"/>
        <v>3.1977934943591489E-2</v>
      </c>
      <c r="P33" s="24">
        <f t="shared" si="3"/>
        <v>3.0051499628907144E-2</v>
      </c>
      <c r="Q33" s="24">
        <f t="shared" si="3"/>
        <v>2.9549479989237123E-2</v>
      </c>
      <c r="R33" s="24">
        <f t="shared" si="3"/>
        <v>2.9059473156705967E-2</v>
      </c>
      <c r="S33" s="24">
        <f t="shared" si="3"/>
        <v>2.9051675360099605E-2</v>
      </c>
      <c r="T33" s="24">
        <f t="shared" si="3"/>
        <v>2.760148892219343E-2</v>
      </c>
      <c r="U33" s="24">
        <f t="shared" si="3"/>
        <v>2.7470296832042346E-2</v>
      </c>
      <c r="V33" s="24">
        <f t="shared" si="3"/>
        <v>2.7961281850310601E-2</v>
      </c>
      <c r="W33" s="24">
        <f t="shared" si="3"/>
        <v>3.0964722707401589E-2</v>
      </c>
      <c r="X33" s="24">
        <f t="shared" si="3"/>
        <v>3.0869649017811251E-2</v>
      </c>
    </row>
    <row r="34" spans="1:24" ht="11.45" customHeight="1">
      <c r="A34" s="6" t="s">
        <v>41</v>
      </c>
      <c r="B34" s="24">
        <f t="shared" si="3"/>
        <v>0.16642262292067167</v>
      </c>
      <c r="C34" s="24">
        <f t="shared" si="3"/>
        <v>0.15548445362047908</v>
      </c>
      <c r="D34" s="24">
        <f t="shared" si="3"/>
        <v>0.15297918880520503</v>
      </c>
      <c r="E34" s="24">
        <f t="shared" si="3"/>
        <v>0.14324601959599242</v>
      </c>
      <c r="F34" s="24">
        <f t="shared" si="3"/>
        <v>0.1415314703102904</v>
      </c>
      <c r="G34" s="24">
        <f t="shared" si="3"/>
        <v>0.14152772481330453</v>
      </c>
      <c r="H34" s="24">
        <f t="shared" si="3"/>
        <v>0.14131296260660425</v>
      </c>
      <c r="I34" s="24">
        <f t="shared" si="3"/>
        <v>0.13375197514924972</v>
      </c>
      <c r="J34" s="24">
        <f t="shared" si="3"/>
        <v>0.121059332911713</v>
      </c>
      <c r="K34" s="24">
        <f t="shared" si="3"/>
        <v>0.11602314143010055</v>
      </c>
      <c r="L34" s="24">
        <f t="shared" si="3"/>
        <v>0.11727727536543286</v>
      </c>
      <c r="M34" s="24">
        <f t="shared" si="3"/>
        <v>0.11255036391266514</v>
      </c>
      <c r="N34" s="24">
        <f t="shared" si="3"/>
        <v>0.12235768671105156</v>
      </c>
      <c r="O34" s="24">
        <f t="shared" si="3"/>
        <v>0.12226406038369313</v>
      </c>
      <c r="P34" s="24">
        <f t="shared" si="3"/>
        <v>0.12597842898567077</v>
      </c>
      <c r="Q34" s="24">
        <f t="shared" si="3"/>
        <v>0.13095742814024497</v>
      </c>
      <c r="R34" s="24">
        <f t="shared" si="3"/>
        <v>0.1146100579286729</v>
      </c>
      <c r="S34" s="24">
        <f t="shared" si="3"/>
        <v>0.1096752404972188</v>
      </c>
      <c r="T34" s="24">
        <f t="shared" si="3"/>
        <v>0.1094095468589945</v>
      </c>
      <c r="U34" s="24">
        <f t="shared" si="3"/>
        <v>0.10789561682200345</v>
      </c>
      <c r="V34" s="24">
        <f t="shared" si="3"/>
        <v>0.1078905590097317</v>
      </c>
      <c r="W34" s="24">
        <f t="shared" si="3"/>
        <v>0.1078905590097317</v>
      </c>
      <c r="X34" s="24">
        <f t="shared" si="3"/>
        <v>0.10789055900973168</v>
      </c>
    </row>
    <row r="35" spans="1:24" ht="11.45" customHeight="1">
      <c r="A35" s="22" t="s">
        <v>80</v>
      </c>
      <c r="B35" s="24">
        <f t="shared" si="3"/>
        <v>0.13571953148415525</v>
      </c>
      <c r="C35" s="24">
        <f t="shared" si="3"/>
        <v>0.14589206463143298</v>
      </c>
      <c r="D35" s="24">
        <f t="shared" si="3"/>
        <v>0.15155519842281306</v>
      </c>
      <c r="E35" s="24">
        <f t="shared" si="3"/>
        <v>0.15337791058574249</v>
      </c>
      <c r="F35" s="24">
        <f t="shared" si="3"/>
        <v>0.1579048082919107</v>
      </c>
      <c r="G35" s="24">
        <f t="shared" si="3"/>
        <v>0.16491366670076671</v>
      </c>
      <c r="H35" s="24">
        <f t="shared" si="3"/>
        <v>0.1706220227696072</v>
      </c>
      <c r="I35" s="24">
        <f t="shared" si="3"/>
        <v>0.17974990997473111</v>
      </c>
      <c r="J35" s="24">
        <f t="shared" si="3"/>
        <v>0.18948913000675038</v>
      </c>
      <c r="K35" s="24">
        <f t="shared" si="3"/>
        <v>0.19324665791029164</v>
      </c>
      <c r="L35" s="24">
        <f t="shared" si="3"/>
        <v>0.19043632916023912</v>
      </c>
      <c r="M35" s="24">
        <f t="shared" si="3"/>
        <v>0.19403989060477286</v>
      </c>
      <c r="N35" s="24">
        <f t="shared" si="3"/>
        <v>0.18858466373325847</v>
      </c>
      <c r="O35" s="24">
        <f t="shared" si="3"/>
        <v>0.18623182636072158</v>
      </c>
      <c r="P35" s="24">
        <f t="shared" si="3"/>
        <v>0.19001683346017023</v>
      </c>
      <c r="Q35" s="24">
        <f t="shared" si="3"/>
        <v>0.20718515658816783</v>
      </c>
      <c r="R35" s="24">
        <f t="shared" si="3"/>
        <v>0.20877766369358647</v>
      </c>
      <c r="S35" s="24">
        <f t="shared" si="3"/>
        <v>0.21225814937588031</v>
      </c>
      <c r="T35" s="24">
        <f t="shared" si="3"/>
        <v>0.21784405372629972</v>
      </c>
      <c r="U35" s="24">
        <f t="shared" si="3"/>
        <v>0.22139390992368149</v>
      </c>
      <c r="V35" s="24">
        <f t="shared" si="3"/>
        <v>0.23135548405049772</v>
      </c>
      <c r="W35" s="24">
        <f t="shared" si="3"/>
        <v>0.23523450853279035</v>
      </c>
      <c r="X35" s="24">
        <f t="shared" si="3"/>
        <v>0.25260477281119142</v>
      </c>
    </row>
    <row r="38" spans="1:24" ht="11.45" customHeight="1">
      <c r="A38" s="5" t="s">
        <v>74</v>
      </c>
      <c r="B38" s="4" t="s">
        <v>48</v>
      </c>
      <c r="C38" s="4" t="s">
        <v>49</v>
      </c>
      <c r="D38" s="4" t="s">
        <v>50</v>
      </c>
      <c r="E38" s="4" t="s">
        <v>51</v>
      </c>
      <c r="F38" s="4" t="s">
        <v>52</v>
      </c>
      <c r="G38" s="4" t="s">
        <v>53</v>
      </c>
      <c r="H38" s="4" t="s">
        <v>54</v>
      </c>
      <c r="I38" s="4" t="s">
        <v>55</v>
      </c>
      <c r="J38" s="4" t="s">
        <v>56</v>
      </c>
      <c r="K38" s="4" t="s">
        <v>57</v>
      </c>
      <c r="L38" s="4" t="s">
        <v>58</v>
      </c>
      <c r="M38" s="4" t="s">
        <v>59</v>
      </c>
      <c r="N38" s="4" t="s">
        <v>60</v>
      </c>
      <c r="O38" s="4" t="s">
        <v>61</v>
      </c>
      <c r="P38" s="4" t="s">
        <v>62</v>
      </c>
      <c r="Q38" s="4" t="s">
        <v>63</v>
      </c>
      <c r="R38" s="4" t="s">
        <v>64</v>
      </c>
      <c r="S38" s="4" t="s">
        <v>65</v>
      </c>
      <c r="T38" s="4" t="s">
        <v>66</v>
      </c>
      <c r="U38" s="4" t="s">
        <v>67</v>
      </c>
      <c r="V38" s="4" t="s">
        <v>68</v>
      </c>
      <c r="W38" s="4" t="s">
        <v>69</v>
      </c>
      <c r="X38" s="4" t="s">
        <v>70</v>
      </c>
    </row>
    <row r="39" spans="1:24" ht="11.45" customHeight="1">
      <c r="A39" s="6" t="s">
        <v>33</v>
      </c>
      <c r="B39" s="26">
        <v>100</v>
      </c>
      <c r="C39" s="26">
        <f>C26/$B26*$B39</f>
        <v>98.348199057456796</v>
      </c>
      <c r="D39" s="26">
        <f t="shared" ref="D39:X48" si="5">D26/$B26*$B39</f>
        <v>98.523659846080534</v>
      </c>
      <c r="E39" s="26">
        <f t="shared" si="5"/>
        <v>99.182419931378519</v>
      </c>
      <c r="F39" s="26">
        <f t="shared" si="5"/>
        <v>99.319528345058757</v>
      </c>
      <c r="G39" s="26">
        <f t="shared" si="5"/>
        <v>98.636863857559717</v>
      </c>
      <c r="H39" s="26">
        <f t="shared" si="5"/>
        <v>93.593613574545259</v>
      </c>
      <c r="I39" s="26">
        <f t="shared" si="5"/>
        <v>94.13419271986821</v>
      </c>
      <c r="J39" s="26">
        <f t="shared" si="5"/>
        <v>91.342372879178285</v>
      </c>
      <c r="K39" s="26">
        <f t="shared" si="5"/>
        <v>96.241669734429763</v>
      </c>
      <c r="L39" s="26">
        <f t="shared" si="5"/>
        <v>96.342339300091112</v>
      </c>
      <c r="M39" s="26">
        <f t="shared" si="5"/>
        <v>94.360475829090802</v>
      </c>
      <c r="N39" s="26">
        <f t="shared" si="5"/>
        <v>92.180008451360024</v>
      </c>
      <c r="O39" s="26">
        <f t="shared" si="5"/>
        <v>93.443099369158674</v>
      </c>
      <c r="P39" s="26">
        <f t="shared" si="5"/>
        <v>92.031854788620819</v>
      </c>
      <c r="Q39" s="26">
        <f t="shared" si="5"/>
        <v>89.538261533434351</v>
      </c>
      <c r="R39" s="26">
        <f t="shared" si="5"/>
        <v>89.584629947235626</v>
      </c>
      <c r="S39" s="26">
        <f t="shared" si="5"/>
        <v>89.971114777414002</v>
      </c>
      <c r="T39" s="26">
        <f t="shared" si="5"/>
        <v>87.441514864876936</v>
      </c>
      <c r="U39" s="26">
        <f t="shared" si="5"/>
        <v>90.836644208980417</v>
      </c>
      <c r="V39" s="26">
        <f t="shared" si="5"/>
        <v>92.934811363459247</v>
      </c>
      <c r="W39" s="26">
        <f t="shared" si="5"/>
        <v>93.517250702290951</v>
      </c>
      <c r="X39" s="26">
        <f t="shared" si="5"/>
        <v>97.414342868798343</v>
      </c>
    </row>
    <row r="40" spans="1:24" ht="11.45" customHeight="1">
      <c r="A40" s="6" t="s">
        <v>34</v>
      </c>
      <c r="B40" s="26">
        <v>100</v>
      </c>
      <c r="C40" s="26">
        <f t="shared" ref="C40:R48" si="6">C27/$B27*$B40</f>
        <v>99.021204203664809</v>
      </c>
      <c r="D40" s="26">
        <f t="shared" si="6"/>
        <v>99.48943678015722</v>
      </c>
      <c r="E40" s="26">
        <f t="shared" si="6"/>
        <v>98.248572663467613</v>
      </c>
      <c r="F40" s="26">
        <f t="shared" si="6"/>
        <v>98.867425845386421</v>
      </c>
      <c r="G40" s="26">
        <f t="shared" si="6"/>
        <v>101.70130219897027</v>
      </c>
      <c r="H40" s="26">
        <f t="shared" si="6"/>
        <v>103.15469495873235</v>
      </c>
      <c r="I40" s="26">
        <f t="shared" si="6"/>
        <v>98.146252748978625</v>
      </c>
      <c r="J40" s="26">
        <f t="shared" si="6"/>
        <v>102.56956910294286</v>
      </c>
      <c r="K40" s="26">
        <f t="shared" si="6"/>
        <v>99.288392048848934</v>
      </c>
      <c r="L40" s="26">
        <f t="shared" si="6"/>
        <v>99.009207151945049</v>
      </c>
      <c r="M40" s="26">
        <f t="shared" si="6"/>
        <v>99.233273551850118</v>
      </c>
      <c r="N40" s="26">
        <f t="shared" si="6"/>
        <v>101.8239686340719</v>
      </c>
      <c r="O40" s="26">
        <f t="shared" si="6"/>
        <v>101.60953464389328</v>
      </c>
      <c r="P40" s="26">
        <f t="shared" si="6"/>
        <v>99.26099466351657</v>
      </c>
      <c r="Q40" s="26">
        <f t="shared" si="6"/>
        <v>94.596507735821504</v>
      </c>
      <c r="R40" s="26">
        <f t="shared" si="6"/>
        <v>98.80615049203503</v>
      </c>
      <c r="S40" s="26">
        <f t="shared" si="5"/>
        <v>99.519063432108837</v>
      </c>
      <c r="T40" s="26">
        <f t="shared" si="5"/>
        <v>99.599080098459098</v>
      </c>
      <c r="U40" s="26">
        <f t="shared" si="5"/>
        <v>99.73511359849779</v>
      </c>
      <c r="V40" s="26">
        <f t="shared" si="5"/>
        <v>101.00744962330074</v>
      </c>
      <c r="W40" s="26">
        <f t="shared" si="5"/>
        <v>94.993309828354015</v>
      </c>
      <c r="X40" s="26">
        <f t="shared" si="5"/>
        <v>102.3252618076426</v>
      </c>
    </row>
    <row r="41" spans="1:24" ht="11.45" customHeight="1">
      <c r="A41" s="6" t="s">
        <v>35</v>
      </c>
      <c r="B41" s="26">
        <v>100</v>
      </c>
      <c r="C41" s="26">
        <f t="shared" si="6"/>
        <v>99.908252193084778</v>
      </c>
      <c r="D41" s="26">
        <f t="shared" si="5"/>
        <v>97.792111286342958</v>
      </c>
      <c r="E41" s="26">
        <f t="shared" si="5"/>
        <v>99.167046147534307</v>
      </c>
      <c r="F41" s="26">
        <f t="shared" si="5"/>
        <v>99.530704274203188</v>
      </c>
      <c r="G41" s="26">
        <f t="shared" si="5"/>
        <v>98.084119437309894</v>
      </c>
      <c r="H41" s="26">
        <f t="shared" si="5"/>
        <v>99.255738213373363</v>
      </c>
      <c r="I41" s="26">
        <f t="shared" si="5"/>
        <v>99.973389052615076</v>
      </c>
      <c r="J41" s="26">
        <f t="shared" si="5"/>
        <v>100.10733581784368</v>
      </c>
      <c r="K41" s="26">
        <f t="shared" si="5"/>
        <v>98.482775901898961</v>
      </c>
      <c r="L41" s="26">
        <f t="shared" si="5"/>
        <v>104.54301392788152</v>
      </c>
      <c r="M41" s="26">
        <f t="shared" si="5"/>
        <v>106.38203314424761</v>
      </c>
      <c r="N41" s="26">
        <f t="shared" si="5"/>
        <v>107.57166865134957</v>
      </c>
      <c r="O41" s="26">
        <f t="shared" si="5"/>
        <v>108.09054757981772</v>
      </c>
      <c r="P41" s="26">
        <f t="shared" si="5"/>
        <v>109.85779188554017</v>
      </c>
      <c r="Q41" s="26">
        <f t="shared" si="5"/>
        <v>106.53607214049575</v>
      </c>
      <c r="R41" s="26">
        <f t="shared" si="5"/>
        <v>111.05943527586174</v>
      </c>
      <c r="S41" s="26">
        <f t="shared" si="5"/>
        <v>111.89047947073185</v>
      </c>
      <c r="T41" s="26">
        <f t="shared" si="5"/>
        <v>110.6198411037153</v>
      </c>
      <c r="U41" s="26">
        <f t="shared" si="5"/>
        <v>109.49068520433593</v>
      </c>
      <c r="V41" s="26">
        <f t="shared" si="5"/>
        <v>109.02300308993082</v>
      </c>
      <c r="W41" s="26">
        <f t="shared" si="5"/>
        <v>105.75308413419258</v>
      </c>
      <c r="X41" s="26">
        <f t="shared" si="5"/>
        <v>98.143239515765487</v>
      </c>
    </row>
    <row r="42" spans="1:24" ht="11.45" customHeight="1">
      <c r="A42" s="6" t="s">
        <v>36</v>
      </c>
      <c r="B42" s="26">
        <v>100</v>
      </c>
      <c r="C42" s="26">
        <f t="shared" si="6"/>
        <v>103.86413325793549</v>
      </c>
      <c r="D42" s="26">
        <f t="shared" si="5"/>
        <v>106.48692450728876</v>
      </c>
      <c r="E42" s="26">
        <f t="shared" si="5"/>
        <v>111.66825932931982</v>
      </c>
      <c r="F42" s="26">
        <f t="shared" si="5"/>
        <v>111.78186313052063</v>
      </c>
      <c r="G42" s="26">
        <f t="shared" si="5"/>
        <v>114.78511112421543</v>
      </c>
      <c r="H42" s="26">
        <f t="shared" si="5"/>
        <v>114.45466065107837</v>
      </c>
      <c r="I42" s="26">
        <f t="shared" si="5"/>
        <v>114.45455916878669</v>
      </c>
      <c r="J42" s="26">
        <f t="shared" si="5"/>
        <v>119.07652515468634</v>
      </c>
      <c r="K42" s="26">
        <f t="shared" si="5"/>
        <v>121.6529802858026</v>
      </c>
      <c r="L42" s="26">
        <f t="shared" si="5"/>
        <v>114.25586871443292</v>
      </c>
      <c r="M42" s="26">
        <f t="shared" si="5"/>
        <v>110.12955542964558</v>
      </c>
      <c r="N42" s="26">
        <f t="shared" si="5"/>
        <v>103.84497384406022</v>
      </c>
      <c r="O42" s="26">
        <f t="shared" si="5"/>
        <v>103.25826911231155</v>
      </c>
      <c r="P42" s="26">
        <f t="shared" si="5"/>
        <v>100.74443236060422</v>
      </c>
      <c r="Q42" s="26">
        <f t="shared" si="5"/>
        <v>97.994698911503818</v>
      </c>
      <c r="R42" s="26">
        <f t="shared" si="5"/>
        <v>99.198751550757464</v>
      </c>
      <c r="S42" s="26">
        <f t="shared" si="5"/>
        <v>100.74576629357472</v>
      </c>
      <c r="T42" s="26">
        <f t="shared" si="5"/>
        <v>100.23188395405371</v>
      </c>
      <c r="U42" s="26">
        <f t="shared" si="5"/>
        <v>100.11783650536361</v>
      </c>
      <c r="V42" s="26">
        <f t="shared" si="5"/>
        <v>96.237262934074991</v>
      </c>
      <c r="W42" s="26">
        <f t="shared" si="5"/>
        <v>99.786910508680819</v>
      </c>
      <c r="X42" s="26">
        <f t="shared" si="5"/>
        <v>101.56655773444545</v>
      </c>
    </row>
    <row r="43" spans="1:24" s="31" customFormat="1" ht="11.45" customHeight="1">
      <c r="A43" s="28" t="s">
        <v>37</v>
      </c>
      <c r="B43" s="30">
        <v>100</v>
      </c>
      <c r="C43" s="30">
        <f t="shared" si="6"/>
        <v>99.339836284058848</v>
      </c>
      <c r="D43" s="30">
        <f t="shared" si="5"/>
        <v>99.257262360000624</v>
      </c>
      <c r="E43" s="30">
        <f t="shared" si="5"/>
        <v>99.150331240929404</v>
      </c>
      <c r="F43" s="30">
        <f t="shared" si="5"/>
        <v>97.451637649949546</v>
      </c>
      <c r="G43" s="30">
        <f t="shared" si="5"/>
        <v>94.82894050042654</v>
      </c>
      <c r="H43" s="30">
        <f t="shared" si="5"/>
        <v>90.08397956748</v>
      </c>
      <c r="I43" s="30">
        <f t="shared" si="5"/>
        <v>87.266236553092753</v>
      </c>
      <c r="J43" s="30">
        <f t="shared" si="5"/>
        <v>85.790659757604459</v>
      </c>
      <c r="K43" s="30">
        <f t="shared" si="5"/>
        <v>91.474546346839574</v>
      </c>
      <c r="L43" s="30">
        <f t="shared" si="5"/>
        <v>85.540090740651905</v>
      </c>
      <c r="M43" s="30">
        <f t="shared" si="5"/>
        <v>85.686552463208415</v>
      </c>
      <c r="N43" s="30">
        <f t="shared" si="5"/>
        <v>86.241965026519168</v>
      </c>
      <c r="O43" s="30">
        <f t="shared" si="5"/>
        <v>87.998631619635276</v>
      </c>
      <c r="P43" s="30">
        <f t="shared" si="5"/>
        <v>86.277206067317309</v>
      </c>
      <c r="Q43" s="30">
        <f t="shared" si="5"/>
        <v>83.540678071085367</v>
      </c>
      <c r="R43" s="30">
        <f t="shared" si="5"/>
        <v>82.884844502031143</v>
      </c>
      <c r="S43" s="30">
        <f t="shared" si="5"/>
        <v>80.984262956386459</v>
      </c>
      <c r="T43" s="30">
        <f t="shared" si="5"/>
        <v>80.493032366640989</v>
      </c>
      <c r="U43" s="30">
        <f t="shared" si="5"/>
        <v>81.768954976563421</v>
      </c>
      <c r="V43" s="30">
        <f t="shared" si="5"/>
        <v>77.958349526330707</v>
      </c>
      <c r="W43" s="30">
        <f t="shared" si="5"/>
        <v>76.340239098664554</v>
      </c>
      <c r="X43" s="30">
        <f t="shared" si="5"/>
        <v>76.696483365723083</v>
      </c>
    </row>
    <row r="44" spans="1:24" ht="11.45" customHeight="1">
      <c r="A44" s="6" t="s">
        <v>38</v>
      </c>
      <c r="B44" s="26">
        <v>100</v>
      </c>
      <c r="C44" s="26">
        <f t="shared" si="6"/>
        <v>100.96222822988597</v>
      </c>
      <c r="D44" s="26">
        <f t="shared" si="5"/>
        <v>101.82358964958378</v>
      </c>
      <c r="E44" s="26">
        <f t="shared" si="5"/>
        <v>101.71728662402035</v>
      </c>
      <c r="F44" s="26">
        <f t="shared" si="5"/>
        <v>100.72074105633509</v>
      </c>
      <c r="G44" s="26">
        <f t="shared" si="5"/>
        <v>98.746596926687431</v>
      </c>
      <c r="H44" s="26">
        <f t="shared" si="5"/>
        <v>97.431816823567004</v>
      </c>
      <c r="I44" s="26">
        <f t="shared" si="5"/>
        <v>98.18576274961346</v>
      </c>
      <c r="J44" s="26">
        <f t="shared" si="5"/>
        <v>98.526158706888651</v>
      </c>
      <c r="K44" s="26">
        <f t="shared" si="5"/>
        <v>97.738652603937808</v>
      </c>
      <c r="L44" s="26">
        <f t="shared" si="5"/>
        <v>94.415247359933474</v>
      </c>
      <c r="M44" s="26">
        <f t="shared" si="5"/>
        <v>92.49512044470913</v>
      </c>
      <c r="N44" s="26">
        <f t="shared" si="5"/>
        <v>89.351688590097538</v>
      </c>
      <c r="O44" s="26">
        <f t="shared" si="5"/>
        <v>89.459290455224533</v>
      </c>
      <c r="P44" s="26">
        <f t="shared" si="5"/>
        <v>87.667716731633519</v>
      </c>
      <c r="Q44" s="26">
        <f t="shared" si="5"/>
        <v>84.390859316889731</v>
      </c>
      <c r="R44" s="26">
        <f t="shared" si="5"/>
        <v>87.725554087671938</v>
      </c>
      <c r="S44" s="26">
        <f t="shared" si="5"/>
        <v>87.898835962609496</v>
      </c>
      <c r="T44" s="26">
        <f t="shared" si="5"/>
        <v>88.161018576487507</v>
      </c>
      <c r="U44" s="26">
        <f t="shared" si="5"/>
        <v>87.237287159975054</v>
      </c>
      <c r="V44" s="26">
        <f t="shared" si="5"/>
        <v>84.489707886550576</v>
      </c>
      <c r="W44" s="26">
        <f t="shared" si="5"/>
        <v>86.37994656311669</v>
      </c>
      <c r="X44" s="26">
        <f t="shared" si="5"/>
        <v>82.450097654547761</v>
      </c>
    </row>
    <row r="45" spans="1:24" ht="11.45" customHeight="1">
      <c r="A45" s="6" t="s">
        <v>39</v>
      </c>
      <c r="B45" s="26">
        <v>100</v>
      </c>
      <c r="C45" s="26">
        <f t="shared" si="6"/>
        <v>104.93384746468537</v>
      </c>
      <c r="D45" s="26">
        <f t="shared" si="5"/>
        <v>102.66430616372956</v>
      </c>
      <c r="E45" s="26">
        <f t="shared" si="5"/>
        <v>103.94049506718122</v>
      </c>
      <c r="F45" s="26">
        <f t="shared" si="5"/>
        <v>103.56795146716044</v>
      </c>
      <c r="G45" s="26">
        <f t="shared" si="5"/>
        <v>106.1889368973477</v>
      </c>
      <c r="H45" s="26">
        <f t="shared" si="5"/>
        <v>107.35997978111891</v>
      </c>
      <c r="I45" s="26">
        <f t="shared" si="5"/>
        <v>106.96850448256201</v>
      </c>
      <c r="J45" s="26">
        <f t="shared" si="5"/>
        <v>113.63937829445217</v>
      </c>
      <c r="K45" s="26">
        <f t="shared" si="5"/>
        <v>113.66948709795497</v>
      </c>
      <c r="L45" s="26">
        <f t="shared" si="5"/>
        <v>107.91468848234746</v>
      </c>
      <c r="M45" s="26">
        <f t="shared" si="5"/>
        <v>109.15399520160479</v>
      </c>
      <c r="N45" s="26">
        <f t="shared" si="5"/>
        <v>110.63820347319829</v>
      </c>
      <c r="O45" s="26">
        <f t="shared" si="5"/>
        <v>109.31528932091929</v>
      </c>
      <c r="P45" s="26">
        <f t="shared" si="5"/>
        <v>101.6036067477548</v>
      </c>
      <c r="Q45" s="26">
        <f t="shared" si="5"/>
        <v>96.369950540933331</v>
      </c>
      <c r="R45" s="26">
        <f t="shared" si="5"/>
        <v>93.234515730465745</v>
      </c>
      <c r="S45" s="26">
        <f t="shared" si="5"/>
        <v>94.223815686574397</v>
      </c>
      <c r="T45" s="26">
        <f t="shared" si="5"/>
        <v>95.899816842451855</v>
      </c>
      <c r="U45" s="26">
        <f t="shared" si="5"/>
        <v>94.945024000293259</v>
      </c>
      <c r="V45" s="26">
        <f t="shared" si="5"/>
        <v>97.373858093100949</v>
      </c>
      <c r="W45" s="26">
        <f t="shared" si="5"/>
        <v>96.760960380418254</v>
      </c>
      <c r="X45" s="26">
        <f t="shared" si="5"/>
        <v>104.82987120383096</v>
      </c>
    </row>
    <row r="46" spans="1:24" ht="11.45" customHeight="1">
      <c r="A46" s="6" t="s">
        <v>40</v>
      </c>
      <c r="B46" s="26">
        <v>100</v>
      </c>
      <c r="C46" s="26">
        <f t="shared" si="6"/>
        <v>90.547380638109317</v>
      </c>
      <c r="D46" s="26">
        <f t="shared" si="5"/>
        <v>91.523175749844199</v>
      </c>
      <c r="E46" s="26">
        <f t="shared" si="5"/>
        <v>94.233582700016015</v>
      </c>
      <c r="F46" s="26">
        <f t="shared" si="5"/>
        <v>93.379434630371321</v>
      </c>
      <c r="G46" s="26">
        <f t="shared" si="5"/>
        <v>91.600453782416565</v>
      </c>
      <c r="H46" s="26">
        <f t="shared" si="5"/>
        <v>92.513134184607708</v>
      </c>
      <c r="I46" s="26">
        <f t="shared" si="5"/>
        <v>93.149481549864447</v>
      </c>
      <c r="J46" s="26">
        <f t="shared" si="5"/>
        <v>88.623903545784103</v>
      </c>
      <c r="K46" s="26">
        <f t="shared" si="5"/>
        <v>78.501082802866122</v>
      </c>
      <c r="L46" s="26">
        <f t="shared" si="5"/>
        <v>94.033853928421962</v>
      </c>
      <c r="M46" s="26">
        <f t="shared" si="5"/>
        <v>98.086632460826777</v>
      </c>
      <c r="N46" s="26">
        <f t="shared" si="5"/>
        <v>96.642827276524415</v>
      </c>
      <c r="O46" s="26">
        <f t="shared" si="5"/>
        <v>94.516559469157812</v>
      </c>
      <c r="P46" s="26">
        <f t="shared" si="5"/>
        <v>88.822632131290803</v>
      </c>
      <c r="Q46" s="26">
        <f t="shared" si="5"/>
        <v>87.338822460301841</v>
      </c>
      <c r="R46" s="26">
        <f t="shared" si="5"/>
        <v>85.890518809396255</v>
      </c>
      <c r="S46" s="26">
        <f t="shared" si="5"/>
        <v>85.86747101384681</v>
      </c>
      <c r="T46" s="26">
        <f t="shared" si="5"/>
        <v>81.581183205034009</v>
      </c>
      <c r="U46" s="26">
        <f t="shared" si="5"/>
        <v>81.193421299441255</v>
      </c>
      <c r="V46" s="26">
        <f t="shared" si="5"/>
        <v>82.644616154877568</v>
      </c>
      <c r="W46" s="26">
        <f t="shared" si="5"/>
        <v>91.521827797283152</v>
      </c>
      <c r="X46" s="26">
        <f t="shared" si="5"/>
        <v>91.24082034473912</v>
      </c>
    </row>
    <row r="47" spans="1:24" ht="11.45" customHeight="1">
      <c r="A47" s="6" t="s">
        <v>41</v>
      </c>
      <c r="B47" s="26">
        <v>100</v>
      </c>
      <c r="C47" s="26">
        <f t="shared" si="6"/>
        <v>93.42747451744799</v>
      </c>
      <c r="D47" s="26">
        <f t="shared" si="5"/>
        <v>91.922111381530925</v>
      </c>
      <c r="E47" s="26">
        <f t="shared" si="5"/>
        <v>86.073646167848949</v>
      </c>
      <c r="F47" s="26">
        <f t="shared" si="5"/>
        <v>85.043408057421317</v>
      </c>
      <c r="G47" s="26">
        <f t="shared" si="5"/>
        <v>85.041157463769963</v>
      </c>
      <c r="H47" s="26">
        <f t="shared" si="5"/>
        <v>84.912111182121919</v>
      </c>
      <c r="I47" s="26">
        <f t="shared" si="5"/>
        <v>80.368866204569429</v>
      </c>
      <c r="J47" s="26">
        <f t="shared" si="5"/>
        <v>72.742113293946886</v>
      </c>
      <c r="K47" s="26">
        <f t="shared" si="5"/>
        <v>69.715967333001998</v>
      </c>
      <c r="L47" s="26">
        <f t="shared" si="5"/>
        <v>70.469551138690562</v>
      </c>
      <c r="M47" s="26">
        <f t="shared" si="5"/>
        <v>67.629245313790236</v>
      </c>
      <c r="N47" s="26">
        <f t="shared" si="5"/>
        <v>73.522267924701296</v>
      </c>
      <c r="O47" s="26">
        <f t="shared" si="5"/>
        <v>73.466009751554324</v>
      </c>
      <c r="P47" s="26">
        <f t="shared" si="5"/>
        <v>75.697898984395067</v>
      </c>
      <c r="Q47" s="26">
        <f t="shared" si="5"/>
        <v>78.689679228687652</v>
      </c>
      <c r="R47" s="26">
        <f t="shared" si="5"/>
        <v>68.866873936546384</v>
      </c>
      <c r="S47" s="26">
        <f t="shared" si="5"/>
        <v>65.901641599229848</v>
      </c>
      <c r="T47" s="26">
        <f t="shared" si="5"/>
        <v>65.741991646860725</v>
      </c>
      <c r="U47" s="26">
        <f t="shared" si="5"/>
        <v>64.832301599665229</v>
      </c>
      <c r="V47" s="26">
        <f t="shared" si="5"/>
        <v>64.82926246220724</v>
      </c>
      <c r="W47" s="26">
        <f t="shared" si="5"/>
        <v>64.82926246220724</v>
      </c>
      <c r="X47" s="26">
        <f t="shared" si="5"/>
        <v>64.829262462207225</v>
      </c>
    </row>
    <row r="48" spans="1:24" ht="11.45" customHeight="1">
      <c r="A48" s="22" t="s">
        <v>80</v>
      </c>
      <c r="B48" s="26">
        <v>100</v>
      </c>
      <c r="C48" s="26">
        <f t="shared" si="6"/>
        <v>107.49526102546658</v>
      </c>
      <c r="D48" s="26">
        <f t="shared" si="5"/>
        <v>111.66793516414886</v>
      </c>
      <c r="E48" s="26">
        <f t="shared" si="5"/>
        <v>113.01093432056888</v>
      </c>
      <c r="F48" s="26">
        <f t="shared" si="5"/>
        <v>116.34641423025064</v>
      </c>
      <c r="G48" s="26">
        <f t="shared" si="5"/>
        <v>121.51063660282364</v>
      </c>
      <c r="H48" s="26">
        <f t="shared" si="5"/>
        <v>125.71663113170021</v>
      </c>
      <c r="I48" s="26">
        <f t="shared" si="5"/>
        <v>132.44218279350326</v>
      </c>
      <c r="J48" s="26">
        <f t="shared" si="5"/>
        <v>139.61817281168004</v>
      </c>
      <c r="K48" s="26">
        <f t="shared" si="5"/>
        <v>142.38677056798744</v>
      </c>
      <c r="L48" s="26">
        <f t="shared" si="5"/>
        <v>140.31608205372552</v>
      </c>
      <c r="M48" s="26">
        <f t="shared" si="5"/>
        <v>142.97123522521613</v>
      </c>
      <c r="N48" s="26">
        <f t="shared" si="5"/>
        <v>138.95174973785925</v>
      </c>
      <c r="O48" s="26">
        <f t="shared" si="5"/>
        <v>137.21814710395125</v>
      </c>
      <c r="P48" s="26">
        <f t="shared" si="5"/>
        <v>140.00699190621211</v>
      </c>
      <c r="Q48" s="26">
        <f t="shared" si="5"/>
        <v>152.65684630834136</v>
      </c>
      <c r="R48" s="26">
        <f t="shared" si="5"/>
        <v>153.83022724180307</v>
      </c>
      <c r="S48" s="26">
        <f t="shared" si="5"/>
        <v>156.39469651474641</v>
      </c>
      <c r="T48" s="26">
        <f t="shared" si="5"/>
        <v>160.51046694906415</v>
      </c>
      <c r="U48" s="26">
        <f t="shared" si="5"/>
        <v>163.12604936270975</v>
      </c>
      <c r="V48" s="26">
        <f t="shared" si="5"/>
        <v>170.46587290754655</v>
      </c>
      <c r="W48" s="26">
        <f t="shared" si="5"/>
        <v>173.32399099849022</v>
      </c>
      <c r="X48" s="26">
        <f t="shared" si="5"/>
        <v>186.12263839172044</v>
      </c>
    </row>
    <row r="51" spans="1:24" s="34" customFormat="1" ht="11.45" customHeight="1">
      <c r="B51" s="34" t="s">
        <v>48</v>
      </c>
      <c r="C51" s="34" t="s">
        <v>49</v>
      </c>
      <c r="D51" s="34" t="s">
        <v>50</v>
      </c>
      <c r="E51" s="34" t="s">
        <v>51</v>
      </c>
      <c r="F51" s="34" t="s">
        <v>52</v>
      </c>
      <c r="G51" s="34" t="s">
        <v>53</v>
      </c>
      <c r="H51" s="34" t="s">
        <v>54</v>
      </c>
      <c r="I51" s="34" t="s">
        <v>55</v>
      </c>
      <c r="J51" s="34" t="s">
        <v>56</v>
      </c>
      <c r="K51" s="34" t="s">
        <v>57</v>
      </c>
      <c r="L51" s="34" t="s">
        <v>58</v>
      </c>
      <c r="M51" s="34" t="s">
        <v>59</v>
      </c>
      <c r="N51" s="34" t="s">
        <v>60</v>
      </c>
      <c r="O51" s="34" t="s">
        <v>61</v>
      </c>
      <c r="P51" s="34" t="s">
        <v>62</v>
      </c>
      <c r="Q51" s="34" t="s">
        <v>63</v>
      </c>
      <c r="R51" s="34" t="s">
        <v>64</v>
      </c>
      <c r="S51" s="34" t="s">
        <v>65</v>
      </c>
      <c r="T51" s="34" t="s">
        <v>66</v>
      </c>
      <c r="U51" s="34" t="s">
        <v>67</v>
      </c>
      <c r="V51" s="34" t="s">
        <v>68</v>
      </c>
      <c r="W51" s="34" t="s">
        <v>69</v>
      </c>
      <c r="X51" s="34" t="s">
        <v>70</v>
      </c>
    </row>
    <row r="52" spans="1:24" s="34" customFormat="1" ht="11.45" customHeight="1">
      <c r="A52" s="34" t="s">
        <v>80</v>
      </c>
      <c r="B52" s="34">
        <v>100</v>
      </c>
      <c r="C52" s="34">
        <v>107.49526102546658</v>
      </c>
      <c r="D52" s="34">
        <v>111.66793516414886</v>
      </c>
      <c r="E52" s="34">
        <v>113.01093432056888</v>
      </c>
      <c r="F52" s="34">
        <v>116.34641423025064</v>
      </c>
      <c r="G52" s="34">
        <v>121.51063660282364</v>
      </c>
      <c r="H52" s="34">
        <v>125.71663113170021</v>
      </c>
      <c r="I52" s="34">
        <v>132.44218279350326</v>
      </c>
      <c r="J52" s="34">
        <v>139.61817281168004</v>
      </c>
      <c r="K52" s="34">
        <v>142.38677056798744</v>
      </c>
      <c r="L52" s="34">
        <v>140.31608205372552</v>
      </c>
      <c r="M52" s="34">
        <v>142.97123522521613</v>
      </c>
      <c r="N52" s="34">
        <v>138.95174973785925</v>
      </c>
      <c r="O52" s="34">
        <v>137.21814710395125</v>
      </c>
      <c r="P52" s="34">
        <v>140.00699190621211</v>
      </c>
      <c r="Q52" s="34">
        <v>152.65684630834136</v>
      </c>
      <c r="R52" s="34">
        <v>153.83022724180307</v>
      </c>
      <c r="S52" s="34">
        <v>156.39469651474641</v>
      </c>
      <c r="T52" s="34">
        <v>160.51046694906415</v>
      </c>
      <c r="U52" s="34">
        <v>163.12604936270975</v>
      </c>
      <c r="V52" s="34">
        <v>170.46587290754655</v>
      </c>
      <c r="W52" s="34">
        <v>173.32399099849022</v>
      </c>
      <c r="X52" s="34">
        <v>186.12263839172044</v>
      </c>
    </row>
    <row r="53" spans="1:24" s="34" customFormat="1" ht="11.45" customHeight="1">
      <c r="A53" s="34" t="s">
        <v>39</v>
      </c>
      <c r="B53" s="34">
        <v>100</v>
      </c>
      <c r="C53" s="34">
        <v>104.93384746468537</v>
      </c>
      <c r="D53" s="34">
        <v>102.66430616372956</v>
      </c>
      <c r="E53" s="34">
        <v>103.94049506718122</v>
      </c>
      <c r="F53" s="34">
        <v>103.56795146716044</v>
      </c>
      <c r="G53" s="34">
        <v>106.1889368973477</v>
      </c>
      <c r="H53" s="34">
        <v>107.35997978111891</v>
      </c>
      <c r="I53" s="34">
        <v>106.96850448256201</v>
      </c>
      <c r="J53" s="34">
        <v>113.63937829445217</v>
      </c>
      <c r="K53" s="34">
        <v>113.66948709795497</v>
      </c>
      <c r="L53" s="34">
        <v>107.91468848234746</v>
      </c>
      <c r="M53" s="34">
        <v>109.15399520160479</v>
      </c>
      <c r="N53" s="34">
        <v>110.63820347319829</v>
      </c>
      <c r="O53" s="34">
        <v>109.31528932091929</v>
      </c>
      <c r="P53" s="34">
        <v>101.6036067477548</v>
      </c>
      <c r="Q53" s="34">
        <v>96.369950540933331</v>
      </c>
      <c r="R53" s="34">
        <v>93.234515730465745</v>
      </c>
      <c r="S53" s="34">
        <v>94.223815686574397</v>
      </c>
      <c r="T53" s="34">
        <v>95.899816842451855</v>
      </c>
      <c r="U53" s="34">
        <v>94.945024000293259</v>
      </c>
      <c r="V53" s="34">
        <v>97.373858093100949</v>
      </c>
      <c r="W53" s="34">
        <v>96.760960380418254</v>
      </c>
      <c r="X53" s="34">
        <v>104.82987120383096</v>
      </c>
    </row>
    <row r="54" spans="1:24" s="34" customFormat="1" ht="11.45" customHeight="1">
      <c r="A54" s="34" t="s">
        <v>34</v>
      </c>
      <c r="B54" s="34">
        <v>100</v>
      </c>
      <c r="C54" s="34">
        <v>99.021204203664809</v>
      </c>
      <c r="D54" s="34">
        <v>99.48943678015722</v>
      </c>
      <c r="E54" s="34">
        <v>98.248572663467613</v>
      </c>
      <c r="F54" s="34">
        <v>98.867425845386421</v>
      </c>
      <c r="G54" s="34">
        <v>101.70130219897027</v>
      </c>
      <c r="H54" s="34">
        <v>103.15469495873235</v>
      </c>
      <c r="I54" s="34">
        <v>98.146252748978625</v>
      </c>
      <c r="J54" s="34">
        <v>102.56956910294286</v>
      </c>
      <c r="K54" s="34">
        <v>99.288392048848934</v>
      </c>
      <c r="L54" s="34">
        <v>99.009207151945049</v>
      </c>
      <c r="M54" s="34">
        <v>99.233273551850118</v>
      </c>
      <c r="N54" s="34">
        <v>101.8239686340719</v>
      </c>
      <c r="O54" s="34">
        <v>101.60953464389328</v>
      </c>
      <c r="P54" s="34">
        <v>99.26099466351657</v>
      </c>
      <c r="Q54" s="34">
        <v>94.596507735821504</v>
      </c>
      <c r="R54" s="34">
        <v>98.80615049203503</v>
      </c>
      <c r="S54" s="34">
        <v>99.519063432108837</v>
      </c>
      <c r="T54" s="34">
        <v>99.599080098459098</v>
      </c>
      <c r="U54" s="34">
        <v>99.73511359849779</v>
      </c>
      <c r="V54" s="34">
        <v>101.00744962330074</v>
      </c>
      <c r="W54" s="34">
        <v>94.993309828354015</v>
      </c>
      <c r="X54" s="34">
        <v>102.3252618076426</v>
      </c>
    </row>
    <row r="55" spans="1:24" s="34" customFormat="1" ht="11.45" customHeight="1">
      <c r="A55" s="34" t="s">
        <v>36</v>
      </c>
      <c r="B55" s="34">
        <v>100</v>
      </c>
      <c r="C55" s="34">
        <v>103.86413325793549</v>
      </c>
      <c r="D55" s="34">
        <v>106.48692450728876</v>
      </c>
      <c r="E55" s="34">
        <v>111.66825932931982</v>
      </c>
      <c r="F55" s="34">
        <v>111.78186313052063</v>
      </c>
      <c r="G55" s="34">
        <v>114.78511112421543</v>
      </c>
      <c r="H55" s="34">
        <v>114.45466065107837</v>
      </c>
      <c r="I55" s="34">
        <v>114.45455916878669</v>
      </c>
      <c r="J55" s="34">
        <v>119.07652515468634</v>
      </c>
      <c r="K55" s="34">
        <v>121.6529802858026</v>
      </c>
      <c r="L55" s="34">
        <v>114.25586871443292</v>
      </c>
      <c r="M55" s="34">
        <v>110.12955542964558</v>
      </c>
      <c r="N55" s="34">
        <v>103.84497384406022</v>
      </c>
      <c r="O55" s="34">
        <v>103.25826911231155</v>
      </c>
      <c r="P55" s="34">
        <v>100.74443236060422</v>
      </c>
      <c r="Q55" s="34">
        <v>97.994698911503818</v>
      </c>
      <c r="R55" s="34">
        <v>99.198751550757464</v>
      </c>
      <c r="S55" s="34">
        <v>100.74576629357472</v>
      </c>
      <c r="T55" s="34">
        <v>100.23188395405371</v>
      </c>
      <c r="U55" s="34">
        <v>100.11783650536361</v>
      </c>
      <c r="V55" s="34">
        <v>96.237262934074991</v>
      </c>
      <c r="W55" s="34">
        <v>99.786910508680819</v>
      </c>
      <c r="X55" s="34">
        <v>101.56655773444545</v>
      </c>
    </row>
    <row r="56" spans="1:24" s="34" customFormat="1" ht="11.45" customHeight="1">
      <c r="A56" s="34" t="s">
        <v>81</v>
      </c>
      <c r="B56" s="34">
        <v>100</v>
      </c>
      <c r="C56" s="34">
        <v>99.908252193084778</v>
      </c>
      <c r="D56" s="34">
        <v>97.792111286342958</v>
      </c>
      <c r="E56" s="34">
        <v>99.167046147534307</v>
      </c>
      <c r="F56" s="34">
        <v>99.530704274203188</v>
      </c>
      <c r="G56" s="34">
        <v>98.084119437309894</v>
      </c>
      <c r="H56" s="34">
        <v>99.255738213373363</v>
      </c>
      <c r="I56" s="34">
        <v>99.973389052615076</v>
      </c>
      <c r="J56" s="34">
        <v>100.10733581784368</v>
      </c>
      <c r="K56" s="34">
        <v>98.482775901898961</v>
      </c>
      <c r="L56" s="34">
        <v>104.54301392788152</v>
      </c>
      <c r="M56" s="34">
        <v>106.38203314424761</v>
      </c>
      <c r="N56" s="34">
        <v>107.57166865134957</v>
      </c>
      <c r="O56" s="34">
        <v>108.09054757981772</v>
      </c>
      <c r="P56" s="34">
        <v>109.85779188554017</v>
      </c>
      <c r="Q56" s="34">
        <v>106.53607214049575</v>
      </c>
      <c r="R56" s="34">
        <v>111.05943527586174</v>
      </c>
      <c r="S56" s="34">
        <v>111.89047947073185</v>
      </c>
      <c r="T56" s="34">
        <v>110.6198411037153</v>
      </c>
      <c r="U56" s="34">
        <v>109.49068520433593</v>
      </c>
      <c r="V56" s="34">
        <v>109.02300308993082</v>
      </c>
      <c r="W56" s="34">
        <v>105.75308413419258</v>
      </c>
      <c r="X56" s="34">
        <v>98.143239515765487</v>
      </c>
    </row>
    <row r="57" spans="1:24" s="34" customFormat="1" ht="11.45" customHeight="1">
      <c r="A57" s="34" t="s">
        <v>33</v>
      </c>
      <c r="B57" s="34">
        <v>100</v>
      </c>
      <c r="C57" s="34">
        <v>98.348199057456796</v>
      </c>
      <c r="D57" s="34">
        <v>98.523659846080534</v>
      </c>
      <c r="E57" s="34">
        <v>99.182419931378519</v>
      </c>
      <c r="F57" s="34">
        <v>99.319528345058757</v>
      </c>
      <c r="G57" s="34">
        <v>98.636863857559717</v>
      </c>
      <c r="H57" s="34">
        <v>93.593613574545259</v>
      </c>
      <c r="I57" s="34">
        <v>94.13419271986821</v>
      </c>
      <c r="J57" s="34">
        <v>91.342372879178285</v>
      </c>
      <c r="K57" s="34">
        <v>96.241669734429763</v>
      </c>
      <c r="L57" s="34">
        <v>96.342339300091112</v>
      </c>
      <c r="M57" s="34">
        <v>94.360475829090802</v>
      </c>
      <c r="N57" s="34">
        <v>92.180008451360024</v>
      </c>
      <c r="O57" s="34">
        <v>93.443099369158674</v>
      </c>
      <c r="P57" s="34">
        <v>92.031854788620819</v>
      </c>
      <c r="Q57" s="34">
        <v>89.538261533434351</v>
      </c>
      <c r="R57" s="34">
        <v>89.584629947235626</v>
      </c>
      <c r="S57" s="34">
        <v>89.971114777414002</v>
      </c>
      <c r="T57" s="34">
        <v>87.441514864876936</v>
      </c>
      <c r="U57" s="34">
        <v>90.836644208980417</v>
      </c>
      <c r="V57" s="34">
        <v>92.934811363459247</v>
      </c>
      <c r="W57" s="34">
        <v>93.517250702290951</v>
      </c>
      <c r="X57" s="34">
        <v>97.414342868798343</v>
      </c>
    </row>
    <row r="58" spans="1:24" s="34" customFormat="1" ht="11.45" customHeight="1">
      <c r="A58" s="34" t="s">
        <v>40</v>
      </c>
      <c r="B58" s="34">
        <v>100</v>
      </c>
      <c r="C58" s="34">
        <v>90.547380638109317</v>
      </c>
      <c r="D58" s="34">
        <v>91.523175749844199</v>
      </c>
      <c r="E58" s="34">
        <v>94.233582700016015</v>
      </c>
      <c r="F58" s="34">
        <v>93.379434630371321</v>
      </c>
      <c r="G58" s="34">
        <v>91.600453782416565</v>
      </c>
      <c r="H58" s="34">
        <v>92.513134184607708</v>
      </c>
      <c r="I58" s="34">
        <v>93.149481549864447</v>
      </c>
      <c r="J58" s="34">
        <v>88.623903545784103</v>
      </c>
      <c r="K58" s="34">
        <v>78.501082802866122</v>
      </c>
      <c r="L58" s="34">
        <v>94.033853928421962</v>
      </c>
      <c r="M58" s="34">
        <v>98.086632460826777</v>
      </c>
      <c r="N58" s="34">
        <v>96.642827276524415</v>
      </c>
      <c r="O58" s="34">
        <v>94.516559469157812</v>
      </c>
      <c r="P58" s="34">
        <v>88.822632131290803</v>
      </c>
      <c r="Q58" s="34">
        <v>87.338822460301841</v>
      </c>
      <c r="R58" s="34">
        <v>85.890518809396255</v>
      </c>
      <c r="S58" s="34">
        <v>85.86747101384681</v>
      </c>
      <c r="T58" s="34">
        <v>81.581183205034009</v>
      </c>
      <c r="U58" s="34">
        <v>81.193421299441255</v>
      </c>
      <c r="V58" s="34">
        <v>82.644616154877568</v>
      </c>
      <c r="W58" s="34">
        <v>91.521827797283152</v>
      </c>
      <c r="X58" s="34">
        <v>91.24082034473912</v>
      </c>
    </row>
    <row r="59" spans="1:24" s="34" customFormat="1" ht="11.45" customHeight="1">
      <c r="A59" s="34" t="s">
        <v>38</v>
      </c>
      <c r="B59" s="34">
        <v>100</v>
      </c>
      <c r="C59" s="34">
        <v>100.96222822988597</v>
      </c>
      <c r="D59" s="34">
        <v>101.82358964958378</v>
      </c>
      <c r="E59" s="34">
        <v>101.71728662402035</v>
      </c>
      <c r="F59" s="34">
        <v>100.72074105633509</v>
      </c>
      <c r="G59" s="34">
        <v>98.746596926687431</v>
      </c>
      <c r="H59" s="34">
        <v>97.431816823567004</v>
      </c>
      <c r="I59" s="34">
        <v>98.18576274961346</v>
      </c>
      <c r="J59" s="34">
        <v>98.526158706888651</v>
      </c>
      <c r="K59" s="34">
        <v>97.738652603937808</v>
      </c>
      <c r="L59" s="34">
        <v>94.415247359933474</v>
      </c>
      <c r="M59" s="34">
        <v>92.49512044470913</v>
      </c>
      <c r="N59" s="34">
        <v>89.351688590097538</v>
      </c>
      <c r="O59" s="34">
        <v>89.459290455224533</v>
      </c>
      <c r="P59" s="34">
        <v>87.667716731633519</v>
      </c>
      <c r="Q59" s="34">
        <v>84.390859316889731</v>
      </c>
      <c r="R59" s="34">
        <v>87.725554087671938</v>
      </c>
      <c r="S59" s="34">
        <v>87.898835962609496</v>
      </c>
      <c r="T59" s="34">
        <v>88.161018576487507</v>
      </c>
      <c r="U59" s="34">
        <v>87.237287159975054</v>
      </c>
      <c r="V59" s="34">
        <v>84.489707886550576</v>
      </c>
      <c r="W59" s="34">
        <v>86.37994656311669</v>
      </c>
      <c r="X59" s="34">
        <v>82.450097654547761</v>
      </c>
    </row>
    <row r="60" spans="1:24" s="38" customFormat="1" ht="11.45" customHeight="1">
      <c r="A60" s="38" t="s">
        <v>37</v>
      </c>
      <c r="B60" s="38">
        <v>100</v>
      </c>
      <c r="C60" s="38">
        <v>99.339836284058848</v>
      </c>
      <c r="D60" s="38">
        <v>99.257262360000624</v>
      </c>
      <c r="E60" s="38">
        <v>99.150331240929404</v>
      </c>
      <c r="F60" s="38">
        <v>97.451637649949546</v>
      </c>
      <c r="G60" s="38">
        <v>94.82894050042654</v>
      </c>
      <c r="H60" s="38">
        <v>90.08397956748</v>
      </c>
      <c r="I60" s="38">
        <v>87.266236553092753</v>
      </c>
      <c r="J60" s="38">
        <v>85.790659757604459</v>
      </c>
      <c r="K60" s="38">
        <v>91.474546346839574</v>
      </c>
      <c r="L60" s="38">
        <v>85.540090740651905</v>
      </c>
      <c r="M60" s="38">
        <v>85.686552463208415</v>
      </c>
      <c r="N60" s="38">
        <v>86.241965026519168</v>
      </c>
      <c r="O60" s="38">
        <v>87.998631619635276</v>
      </c>
      <c r="P60" s="38">
        <v>86.277206067317309</v>
      </c>
      <c r="Q60" s="38">
        <v>83.540678071085367</v>
      </c>
      <c r="R60" s="38">
        <v>82.884844502031143</v>
      </c>
      <c r="S60" s="38">
        <v>80.984262956386459</v>
      </c>
      <c r="T60" s="38">
        <v>80.493032366640989</v>
      </c>
      <c r="U60" s="38">
        <v>81.768954976563421</v>
      </c>
      <c r="V60" s="38">
        <v>77.958349526330707</v>
      </c>
      <c r="W60" s="38">
        <v>76.340239098664554</v>
      </c>
      <c r="X60" s="38">
        <v>76.696483365723083</v>
      </c>
    </row>
    <row r="61" spans="1:24" s="34" customFormat="1" ht="11.45" customHeight="1">
      <c r="A61" s="34" t="s">
        <v>41</v>
      </c>
      <c r="B61" s="34">
        <v>100</v>
      </c>
      <c r="C61" s="34">
        <v>93.42747451744799</v>
      </c>
      <c r="D61" s="34">
        <v>91.922111381530925</v>
      </c>
      <c r="E61" s="34">
        <v>86.073646167848949</v>
      </c>
      <c r="F61" s="34">
        <v>85.043408057421317</v>
      </c>
      <c r="G61" s="34">
        <v>85.041157463769963</v>
      </c>
      <c r="H61" s="34">
        <v>84.912111182121919</v>
      </c>
      <c r="I61" s="34">
        <v>80.368866204569429</v>
      </c>
      <c r="J61" s="34">
        <v>72.742113293946886</v>
      </c>
      <c r="K61" s="34">
        <v>69.715967333001998</v>
      </c>
      <c r="L61" s="34">
        <v>70.469551138690562</v>
      </c>
      <c r="M61" s="34">
        <v>67.629245313790236</v>
      </c>
      <c r="N61" s="34">
        <v>73.522267924701296</v>
      </c>
      <c r="O61" s="34">
        <v>73.466009751554324</v>
      </c>
      <c r="P61" s="34">
        <v>75.697898984395067</v>
      </c>
      <c r="Q61" s="34">
        <v>78.689679228687652</v>
      </c>
      <c r="R61" s="34">
        <v>68.866873936546384</v>
      </c>
      <c r="S61" s="34">
        <v>65.901641599229848</v>
      </c>
      <c r="T61" s="34">
        <v>65.741991646860725</v>
      </c>
      <c r="U61" s="34">
        <v>64.832301599665229</v>
      </c>
      <c r="V61" s="34">
        <v>64.82926246220724</v>
      </c>
      <c r="W61" s="34">
        <v>64.82926246220724</v>
      </c>
      <c r="X61" s="34">
        <v>64.829262462207225</v>
      </c>
    </row>
    <row r="95" spans="8:8" ht="19.5" customHeight="1">
      <c r="H95" s="37" t="s">
        <v>82</v>
      </c>
    </row>
  </sheetData>
  <sortState ref="A52:X61">
    <sortCondition descending="1" ref="X52:X61"/>
  </sortState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Y97"/>
  <sheetViews>
    <sheetView tabSelected="1" topLeftCell="A9" workbookViewId="0">
      <selection activeCell="H97" sqref="H97"/>
    </sheetView>
  </sheetViews>
  <sheetFormatPr baseColWidth="10" defaultColWidth="9.140625" defaultRowHeight="11.45" customHeight="1"/>
  <cols>
    <col min="1" max="1" width="1.28515625" customWidth="1"/>
    <col min="2" max="2" width="29.85546875" customWidth="1"/>
    <col min="3" max="25" width="10" customWidth="1"/>
  </cols>
  <sheetData>
    <row r="1" spans="2:25">
      <c r="B1" s="3" t="s">
        <v>78</v>
      </c>
    </row>
    <row r="2" spans="2:25">
      <c r="B2" s="2" t="s">
        <v>72</v>
      </c>
    </row>
    <row r="3" spans="2:25">
      <c r="B3" s="2" t="s">
        <v>73</v>
      </c>
    </row>
    <row r="5" spans="2:25">
      <c r="B5" s="1" t="s">
        <v>12</v>
      </c>
    </row>
    <row r="6" spans="2:25">
      <c r="B6" s="1" t="s">
        <v>13</v>
      </c>
    </row>
    <row r="7" spans="2:25">
      <c r="B7" s="1" t="s">
        <v>14</v>
      </c>
    </row>
    <row r="8" spans="2:25">
      <c r="B8" s="1" t="s">
        <v>15</v>
      </c>
    </row>
    <row r="10" spans="2:25">
      <c r="B10" s="5" t="s">
        <v>74</v>
      </c>
      <c r="C10" s="4" t="s">
        <v>48</v>
      </c>
      <c r="D10" s="4" t="s">
        <v>49</v>
      </c>
      <c r="E10" s="4" t="s">
        <v>50</v>
      </c>
      <c r="F10" s="4" t="s">
        <v>51</v>
      </c>
      <c r="G10" s="4" t="s">
        <v>52</v>
      </c>
      <c r="H10" s="4" t="s">
        <v>53</v>
      </c>
      <c r="I10" s="4" t="s">
        <v>54</v>
      </c>
      <c r="J10" s="4" t="s">
        <v>55</v>
      </c>
      <c r="K10" s="4" t="s">
        <v>56</v>
      </c>
      <c r="L10" s="4" t="s">
        <v>57</v>
      </c>
      <c r="M10" s="4" t="s">
        <v>58</v>
      </c>
      <c r="N10" s="4" t="s">
        <v>59</v>
      </c>
      <c r="O10" s="4" t="s">
        <v>60</v>
      </c>
      <c r="P10" s="4" t="s">
        <v>61</v>
      </c>
      <c r="Q10" s="4" t="s">
        <v>62</v>
      </c>
      <c r="R10" s="4" t="s">
        <v>63</v>
      </c>
      <c r="S10" s="4" t="s">
        <v>64</v>
      </c>
      <c r="T10" s="4" t="s">
        <v>65</v>
      </c>
      <c r="U10" s="4" t="s">
        <v>66</v>
      </c>
      <c r="V10" s="4" t="s">
        <v>67</v>
      </c>
      <c r="W10" s="4" t="s">
        <v>68</v>
      </c>
      <c r="X10" s="4" t="s">
        <v>69</v>
      </c>
      <c r="Y10" s="4" t="s">
        <v>70</v>
      </c>
    </row>
    <row r="11" spans="2:25">
      <c r="B11" s="6" t="s">
        <v>31</v>
      </c>
      <c r="C11" s="15">
        <v>1770170.8</v>
      </c>
      <c r="D11" s="15">
        <v>1795139.5</v>
      </c>
      <c r="E11" s="15">
        <v>1801975.6</v>
      </c>
      <c r="F11" s="15">
        <v>1819390.4</v>
      </c>
      <c r="G11" s="15">
        <v>1882486.8</v>
      </c>
      <c r="H11" s="15">
        <v>1912800.5</v>
      </c>
      <c r="I11" s="15">
        <v>1995873.9</v>
      </c>
      <c r="J11" s="15">
        <v>2070667.4</v>
      </c>
      <c r="K11" s="15">
        <v>2041542.1</v>
      </c>
      <c r="L11" s="15">
        <v>1799977.7</v>
      </c>
      <c r="M11" s="15">
        <v>1952226.9</v>
      </c>
      <c r="N11" s="19">
        <v>2015563</v>
      </c>
      <c r="O11" s="15">
        <v>1985365.4</v>
      </c>
      <c r="P11" s="15">
        <v>1963703.3</v>
      </c>
      <c r="Q11" s="15">
        <v>2012481.4</v>
      </c>
      <c r="R11" s="15">
        <v>2079756.8</v>
      </c>
      <c r="S11" s="15">
        <v>2136305.9</v>
      </c>
      <c r="T11" s="15">
        <v>2212043.7999999998</v>
      </c>
      <c r="U11" s="15">
        <v>2255542.1</v>
      </c>
      <c r="V11" s="15">
        <v>2272154.7000000002</v>
      </c>
      <c r="W11" s="15">
        <v>2130993.2999999998</v>
      </c>
      <c r="X11" s="15">
        <v>2277485.7000000002</v>
      </c>
      <c r="Y11" s="15">
        <v>2335171.9</v>
      </c>
    </row>
    <row r="12" spans="2:25">
      <c r="B12" s="6" t="s">
        <v>32</v>
      </c>
      <c r="C12" s="14">
        <v>2057609.9</v>
      </c>
      <c r="D12" s="14">
        <v>2076668.9</v>
      </c>
      <c r="E12" s="14">
        <v>2078691.3</v>
      </c>
      <c r="F12" s="14">
        <v>2094809.8</v>
      </c>
      <c r="G12" s="14">
        <v>2159738.4</v>
      </c>
      <c r="H12" s="14">
        <v>2187689.9</v>
      </c>
      <c r="I12" s="14">
        <v>2272698.5</v>
      </c>
      <c r="J12" s="14">
        <v>2348224.2000000002</v>
      </c>
      <c r="K12" s="14">
        <v>2312209.2000000002</v>
      </c>
      <c r="L12" s="14">
        <v>2049928.8</v>
      </c>
      <c r="M12" s="14">
        <v>2211596.4</v>
      </c>
      <c r="N12" s="14">
        <v>2274602.2999999998</v>
      </c>
      <c r="O12" s="18">
        <v>2238175</v>
      </c>
      <c r="P12" s="18">
        <v>2213873</v>
      </c>
      <c r="Q12" s="14">
        <v>2266137.2999999998</v>
      </c>
      <c r="R12" s="14">
        <v>2333279.5</v>
      </c>
      <c r="S12" s="14">
        <v>2391681.6</v>
      </c>
      <c r="T12" s="14">
        <v>2471556.4</v>
      </c>
      <c r="U12" s="14">
        <v>2517406.7999999998</v>
      </c>
      <c r="V12" s="14">
        <v>2530825.4</v>
      </c>
      <c r="W12" s="7">
        <f>W11+W21</f>
        <v>2376493.2743599853</v>
      </c>
      <c r="X12" s="7">
        <f t="shared" ref="X12:Y12" si="0">X11+X21</f>
        <v>2539862.2550812541</v>
      </c>
      <c r="Y12" s="7">
        <f t="shared" si="0"/>
        <v>2604194.1637378344</v>
      </c>
    </row>
    <row r="13" spans="2:25">
      <c r="B13" s="6" t="s">
        <v>33</v>
      </c>
      <c r="C13" s="15">
        <v>53982.5</v>
      </c>
      <c r="D13" s="15">
        <v>54187.1</v>
      </c>
      <c r="E13" s="15">
        <v>54260.2</v>
      </c>
      <c r="F13" s="19">
        <v>54272</v>
      </c>
      <c r="G13" s="15">
        <v>56637.8</v>
      </c>
      <c r="H13" s="15">
        <v>57659.7</v>
      </c>
      <c r="I13" s="15">
        <v>56721.8</v>
      </c>
      <c r="J13" s="19">
        <v>59981</v>
      </c>
      <c r="K13" s="15">
        <v>58254.8</v>
      </c>
      <c r="L13" s="15">
        <v>54789.9</v>
      </c>
      <c r="M13" s="15">
        <v>58156.5</v>
      </c>
      <c r="N13" s="15">
        <v>58248.9</v>
      </c>
      <c r="O13" s="15">
        <v>56720.800000000003</v>
      </c>
      <c r="P13" s="15">
        <v>56862.7</v>
      </c>
      <c r="Q13" s="15">
        <v>58834.2</v>
      </c>
      <c r="R13" s="15">
        <v>60363.9</v>
      </c>
      <c r="S13" s="15">
        <v>59673.9</v>
      </c>
      <c r="T13" s="15">
        <v>60261.599999999999</v>
      </c>
      <c r="U13" s="19">
        <v>59468</v>
      </c>
      <c r="V13" s="19">
        <v>62170</v>
      </c>
      <c r="W13" s="15">
        <v>60230.400000000001</v>
      </c>
      <c r="X13" s="15">
        <v>60946.3</v>
      </c>
      <c r="Y13" s="15">
        <v>60739.9</v>
      </c>
    </row>
    <row r="14" spans="2:25">
      <c r="B14" s="6" t="s">
        <v>34</v>
      </c>
      <c r="C14" s="14">
        <v>43725.1</v>
      </c>
      <c r="D14" s="14">
        <v>43949.4</v>
      </c>
      <c r="E14" s="14">
        <v>43021.3</v>
      </c>
      <c r="F14" s="14">
        <v>42028.800000000003</v>
      </c>
      <c r="G14" s="14">
        <v>43271.6</v>
      </c>
      <c r="H14" s="14">
        <v>42716.1</v>
      </c>
      <c r="I14" s="14">
        <v>43890.8</v>
      </c>
      <c r="J14" s="14">
        <v>42876.9</v>
      </c>
      <c r="K14" s="14">
        <v>41936.199999999997</v>
      </c>
      <c r="L14" s="18">
        <v>37354</v>
      </c>
      <c r="M14" s="14">
        <v>38651.4</v>
      </c>
      <c r="N14" s="14">
        <v>39654.9</v>
      </c>
      <c r="O14" s="14">
        <v>40224.199999999997</v>
      </c>
      <c r="P14" s="14">
        <v>39415.4</v>
      </c>
      <c r="Q14" s="14">
        <v>39363.199999999997</v>
      </c>
      <c r="R14" s="14">
        <v>39046.400000000001</v>
      </c>
      <c r="S14" s="14">
        <v>41024.199999999997</v>
      </c>
      <c r="T14" s="14">
        <v>43688.7</v>
      </c>
      <c r="U14" s="18">
        <v>44553</v>
      </c>
      <c r="V14" s="14">
        <v>45883.5</v>
      </c>
      <c r="W14" s="14">
        <v>44114.6</v>
      </c>
      <c r="X14" s="14">
        <v>46614.6</v>
      </c>
      <c r="Y14" s="14">
        <v>53659.6</v>
      </c>
    </row>
    <row r="15" spans="2:25">
      <c r="B15" s="6" t="s">
        <v>35</v>
      </c>
      <c r="C15" s="19">
        <v>520827</v>
      </c>
      <c r="D15" s="15">
        <v>524697.1</v>
      </c>
      <c r="E15" s="15">
        <v>515448.2</v>
      </c>
      <c r="F15" s="19">
        <v>518728</v>
      </c>
      <c r="G15" s="15">
        <v>539652.9</v>
      </c>
      <c r="H15" s="15">
        <v>546802.80000000005</v>
      </c>
      <c r="I15" s="15">
        <v>580453.19999999995</v>
      </c>
      <c r="J15" s="15">
        <v>606560.1</v>
      </c>
      <c r="K15" s="15">
        <v>598426.30000000005</v>
      </c>
      <c r="L15" s="15">
        <v>506658.4</v>
      </c>
      <c r="M15" s="19">
        <v>588587</v>
      </c>
      <c r="N15" s="15">
        <v>619810.4</v>
      </c>
      <c r="O15" s="15">
        <v>620597.5</v>
      </c>
      <c r="P15" s="15">
        <v>617908.1</v>
      </c>
      <c r="Q15" s="15">
        <v>645720.5</v>
      </c>
      <c r="R15" s="15">
        <v>655953.4</v>
      </c>
      <c r="S15" s="15">
        <v>685143.3</v>
      </c>
      <c r="T15" s="15">
        <v>712562.2</v>
      </c>
      <c r="U15" s="19">
        <v>717613</v>
      </c>
      <c r="V15" s="15">
        <v>709741.6</v>
      </c>
      <c r="W15" s="15">
        <v>658511.6</v>
      </c>
      <c r="X15" s="15">
        <v>688357.5</v>
      </c>
      <c r="Y15" s="15">
        <v>688029.5</v>
      </c>
    </row>
    <row r="16" spans="2:25">
      <c r="B16" s="6" t="s">
        <v>36</v>
      </c>
      <c r="C16" s="14">
        <v>153676.4</v>
      </c>
      <c r="D16" s="14">
        <v>159177.79999999999</v>
      </c>
      <c r="E16" s="14">
        <v>160170.6</v>
      </c>
      <c r="F16" s="14">
        <v>163774.29999999999</v>
      </c>
      <c r="G16" s="14">
        <v>165483.9</v>
      </c>
      <c r="H16" s="14">
        <v>168456.8</v>
      </c>
      <c r="I16" s="14">
        <v>172542.7</v>
      </c>
      <c r="J16" s="14">
        <v>175043.7</v>
      </c>
      <c r="K16" s="14">
        <v>173297.3</v>
      </c>
      <c r="L16" s="14">
        <v>155063.5</v>
      </c>
      <c r="M16" s="18">
        <v>160877</v>
      </c>
      <c r="N16" s="18">
        <v>159557</v>
      </c>
      <c r="O16" s="18">
        <v>151025</v>
      </c>
      <c r="P16" s="14">
        <v>144950.5</v>
      </c>
      <c r="Q16" s="14">
        <v>146887.1</v>
      </c>
      <c r="R16" s="18">
        <v>151284</v>
      </c>
      <c r="S16" s="14">
        <v>157450.20000000001</v>
      </c>
      <c r="T16" s="14">
        <v>163723.20000000001</v>
      </c>
      <c r="U16" s="14">
        <v>163690.1</v>
      </c>
      <c r="V16" s="14">
        <v>166179.79999999999</v>
      </c>
      <c r="W16" s="14">
        <v>144370.9</v>
      </c>
      <c r="X16" s="14">
        <v>153850.4</v>
      </c>
      <c r="Y16" s="14">
        <v>158410.9</v>
      </c>
    </row>
    <row r="17" spans="2:25">
      <c r="B17" s="6" t="s">
        <v>37</v>
      </c>
      <c r="C17" s="15">
        <v>240784.9</v>
      </c>
      <c r="D17" s="15">
        <v>245034.2</v>
      </c>
      <c r="E17" s="15">
        <v>247136.8</v>
      </c>
      <c r="F17" s="15">
        <v>251546.1</v>
      </c>
      <c r="G17" s="15">
        <v>257912.4</v>
      </c>
      <c r="H17" s="15">
        <v>259707.3</v>
      </c>
      <c r="I17" s="15">
        <v>264101.3</v>
      </c>
      <c r="J17" s="15">
        <v>268804.90000000002</v>
      </c>
      <c r="K17" s="15">
        <v>259090.2</v>
      </c>
      <c r="L17" s="15">
        <v>243454.8</v>
      </c>
      <c r="M17" s="19">
        <v>247960</v>
      </c>
      <c r="N17" s="15">
        <v>254989.4</v>
      </c>
      <c r="O17" s="15">
        <v>256960.7</v>
      </c>
      <c r="P17" s="15">
        <v>258875.5</v>
      </c>
      <c r="Q17" s="15">
        <v>260074.4</v>
      </c>
      <c r="R17" s="15">
        <v>261151.6</v>
      </c>
      <c r="S17" s="15">
        <v>261908.6</v>
      </c>
      <c r="T17" s="15">
        <v>264704.09999999998</v>
      </c>
      <c r="U17" s="15">
        <v>270418.7</v>
      </c>
      <c r="V17" s="15">
        <v>274935.40000000002</v>
      </c>
      <c r="W17" s="15">
        <v>245468.3</v>
      </c>
      <c r="X17" s="15">
        <v>256501.7</v>
      </c>
      <c r="Y17" s="15">
        <v>252935.7</v>
      </c>
    </row>
    <row r="18" spans="2:25">
      <c r="B18" s="6" t="s">
        <v>38</v>
      </c>
      <c r="C18" s="14">
        <v>295679.5</v>
      </c>
      <c r="D18" s="14">
        <v>293608.40000000002</v>
      </c>
      <c r="E18" s="14">
        <v>294385.5</v>
      </c>
      <c r="F18" s="14">
        <v>288128.5</v>
      </c>
      <c r="G18" s="14">
        <v>293828.7</v>
      </c>
      <c r="H18" s="14">
        <v>295032.59999999998</v>
      </c>
      <c r="I18" s="14">
        <v>303955.20000000001</v>
      </c>
      <c r="J18" s="14">
        <v>310750.3</v>
      </c>
      <c r="K18" s="14">
        <v>303160.5</v>
      </c>
      <c r="L18" s="14">
        <v>253355.5</v>
      </c>
      <c r="M18" s="14">
        <v>270768.09999999998</v>
      </c>
      <c r="N18" s="18">
        <v>273948</v>
      </c>
      <c r="O18" s="14">
        <v>264237.8</v>
      </c>
      <c r="P18" s="18">
        <v>259044</v>
      </c>
      <c r="Q18" s="14">
        <v>257332.5</v>
      </c>
      <c r="R18" s="14">
        <v>260428.7</v>
      </c>
      <c r="S18" s="14">
        <v>268677.09999999998</v>
      </c>
      <c r="T18" s="14">
        <v>277804.5</v>
      </c>
      <c r="U18" s="18">
        <v>283420</v>
      </c>
      <c r="V18" s="14">
        <v>283087.3</v>
      </c>
      <c r="W18" s="14">
        <v>251277.8</v>
      </c>
      <c r="X18" s="14">
        <v>282995.7</v>
      </c>
      <c r="Y18" s="14">
        <v>282587.8</v>
      </c>
    </row>
    <row r="19" spans="2:25">
      <c r="B19" s="6" t="s">
        <v>39</v>
      </c>
      <c r="C19" s="15">
        <v>86350.399999999994</v>
      </c>
      <c r="D19" s="15">
        <v>88603.3</v>
      </c>
      <c r="E19" s="19">
        <v>88652</v>
      </c>
      <c r="F19" s="15">
        <v>87949.1</v>
      </c>
      <c r="G19" s="15">
        <v>91529.3</v>
      </c>
      <c r="H19" s="15">
        <v>92834.5</v>
      </c>
      <c r="I19" s="15">
        <v>94470.1</v>
      </c>
      <c r="J19" s="15">
        <v>97843.8</v>
      </c>
      <c r="K19" s="15">
        <v>99235.7</v>
      </c>
      <c r="L19" s="15">
        <v>90350.3</v>
      </c>
      <c r="M19" s="19">
        <v>95697</v>
      </c>
      <c r="N19" s="19">
        <v>97463</v>
      </c>
      <c r="O19" s="19">
        <v>96711</v>
      </c>
      <c r="P19" s="15">
        <v>98179.6</v>
      </c>
      <c r="Q19" s="15">
        <v>97110.9</v>
      </c>
      <c r="R19" s="15">
        <v>95696.4</v>
      </c>
      <c r="S19" s="15">
        <v>96289.4</v>
      </c>
      <c r="T19" s="19">
        <v>99968</v>
      </c>
      <c r="U19" s="15">
        <v>102256.1</v>
      </c>
      <c r="V19" s="15">
        <v>101866.6</v>
      </c>
      <c r="W19" s="15">
        <v>99435.1</v>
      </c>
      <c r="X19" s="15">
        <v>105274.4</v>
      </c>
      <c r="Y19" s="15">
        <v>108300.1</v>
      </c>
    </row>
    <row r="20" spans="2:25">
      <c r="B20" s="6" t="s">
        <v>40</v>
      </c>
      <c r="C20" s="14">
        <v>60779.3</v>
      </c>
      <c r="D20" s="14">
        <v>60670.5</v>
      </c>
      <c r="E20" s="14">
        <v>63051.6</v>
      </c>
      <c r="F20" s="14">
        <v>64625.2</v>
      </c>
      <c r="G20" s="14">
        <v>68798.100000000006</v>
      </c>
      <c r="H20" s="14">
        <v>70627.399999999994</v>
      </c>
      <c r="I20" s="14">
        <v>73759.3</v>
      </c>
      <c r="J20" s="18">
        <v>77523</v>
      </c>
      <c r="K20" s="14">
        <v>74264.3</v>
      </c>
      <c r="L20" s="14">
        <v>59824.9</v>
      </c>
      <c r="M20" s="14">
        <v>70361.100000000006</v>
      </c>
      <c r="N20" s="14">
        <v>73711.7</v>
      </c>
      <c r="O20" s="14">
        <v>70937.3</v>
      </c>
      <c r="P20" s="14">
        <v>68389.899999999994</v>
      </c>
      <c r="Q20" s="14">
        <v>68076.5</v>
      </c>
      <c r="R20" s="14">
        <v>71327.8</v>
      </c>
      <c r="S20" s="14">
        <v>71169.100000000006</v>
      </c>
      <c r="T20" s="14">
        <v>73048.3</v>
      </c>
      <c r="U20" s="14">
        <v>73473.3</v>
      </c>
      <c r="V20" s="14">
        <v>73931.199999999997</v>
      </c>
      <c r="W20" s="14">
        <v>72724.7</v>
      </c>
      <c r="X20" s="14">
        <v>78505.3</v>
      </c>
      <c r="Y20" s="14">
        <v>79346.399999999994</v>
      </c>
    </row>
    <row r="21" spans="2:25">
      <c r="B21" s="6" t="s">
        <v>41</v>
      </c>
      <c r="C21" s="15">
        <v>281401.09999999998</v>
      </c>
      <c r="D21" s="15">
        <v>277192.3</v>
      </c>
      <c r="E21" s="15">
        <v>273196.09999999998</v>
      </c>
      <c r="F21" s="15">
        <v>272441.5</v>
      </c>
      <c r="G21" s="15">
        <v>274890.8</v>
      </c>
      <c r="H21" s="15">
        <v>273165.09999999998</v>
      </c>
      <c r="I21" s="15">
        <v>276198.2</v>
      </c>
      <c r="J21" s="15">
        <v>278236.2</v>
      </c>
      <c r="K21" s="15">
        <v>271669.09999999998</v>
      </c>
      <c r="L21" s="15">
        <v>250527.3</v>
      </c>
      <c r="M21" s="19">
        <v>259370</v>
      </c>
      <c r="N21" s="15">
        <v>259039.7</v>
      </c>
      <c r="O21" s="15">
        <v>252809.8</v>
      </c>
      <c r="P21" s="19">
        <v>250158</v>
      </c>
      <c r="Q21" s="15">
        <v>253856.8</v>
      </c>
      <c r="R21" s="15">
        <v>254713.1</v>
      </c>
      <c r="S21" s="15">
        <v>257443.8</v>
      </c>
      <c r="T21" s="15">
        <v>262012.9</v>
      </c>
      <c r="U21" s="15">
        <v>264476.09999999998</v>
      </c>
      <c r="V21" s="15">
        <v>261762.4</v>
      </c>
      <c r="W21" s="8">
        <f>V21*W11/V11</f>
        <v>245499.97435998521</v>
      </c>
      <c r="X21" s="8">
        <f t="shared" ref="X21:Y21" si="1">W21*X11/W11</f>
        <v>262376.55508125393</v>
      </c>
      <c r="Y21" s="8">
        <f t="shared" si="1"/>
        <v>269022.26373783435</v>
      </c>
    </row>
    <row r="22" spans="2:25" ht="11.45" customHeight="1">
      <c r="B22" s="22" t="s">
        <v>80</v>
      </c>
      <c r="C22" s="23">
        <f t="shared" ref="C22:Y22" si="2">C12-SUM(C13:C21)</f>
        <v>320403.70000000019</v>
      </c>
      <c r="D22" s="23">
        <f t="shared" si="2"/>
        <v>329548.79999999981</v>
      </c>
      <c r="E22" s="23">
        <f t="shared" si="2"/>
        <v>339369.00000000023</v>
      </c>
      <c r="F22" s="23">
        <f t="shared" si="2"/>
        <v>351316.29999999981</v>
      </c>
      <c r="G22" s="23">
        <f t="shared" si="2"/>
        <v>367732.89999999967</v>
      </c>
      <c r="H22" s="23">
        <f t="shared" si="2"/>
        <v>380687.59999999963</v>
      </c>
      <c r="I22" s="23">
        <f t="shared" si="2"/>
        <v>406605.89999999991</v>
      </c>
      <c r="J22" s="23">
        <f t="shared" si="2"/>
        <v>430604.30000000005</v>
      </c>
      <c r="K22" s="23">
        <f t="shared" si="2"/>
        <v>432874.80000000028</v>
      </c>
      <c r="L22" s="23">
        <f t="shared" si="2"/>
        <v>398550.19999999995</v>
      </c>
      <c r="M22" s="23">
        <f t="shared" si="2"/>
        <v>421168.29999999981</v>
      </c>
      <c r="N22" s="23">
        <f t="shared" si="2"/>
        <v>438179.29999999981</v>
      </c>
      <c r="O22" s="23">
        <f t="shared" si="2"/>
        <v>427950.89999999991</v>
      </c>
      <c r="P22" s="23">
        <f t="shared" si="2"/>
        <v>420089.30000000005</v>
      </c>
      <c r="Q22" s="23">
        <f t="shared" si="2"/>
        <v>438881.19999999995</v>
      </c>
      <c r="R22" s="23">
        <f t="shared" si="2"/>
        <v>483314.19999999995</v>
      </c>
      <c r="S22" s="23">
        <f t="shared" si="2"/>
        <v>492901.99999999977</v>
      </c>
      <c r="T22" s="23">
        <f t="shared" si="2"/>
        <v>513782.90000000014</v>
      </c>
      <c r="U22" s="23">
        <f t="shared" si="2"/>
        <v>538038.49999999953</v>
      </c>
      <c r="V22" s="23">
        <f t="shared" si="2"/>
        <v>551267.60000000009</v>
      </c>
      <c r="W22" s="23">
        <f t="shared" si="2"/>
        <v>554859.89999999991</v>
      </c>
      <c r="X22" s="23">
        <f t="shared" si="2"/>
        <v>604439.80000000028</v>
      </c>
      <c r="Y22" s="23">
        <f t="shared" si="2"/>
        <v>651162</v>
      </c>
    </row>
    <row r="23" spans="2:25">
      <c r="B23" s="1" t="s">
        <v>76</v>
      </c>
    </row>
    <row r="24" spans="2:25">
      <c r="B24" s="1" t="s">
        <v>75</v>
      </c>
    </row>
    <row r="25" spans="2:25" ht="11.45" customHeight="1">
      <c r="B25" s="5" t="s">
        <v>74</v>
      </c>
      <c r="C25" s="4" t="s">
        <v>48</v>
      </c>
      <c r="D25" s="4" t="s">
        <v>49</v>
      </c>
      <c r="E25" s="4" t="s">
        <v>50</v>
      </c>
      <c r="F25" s="4" t="s">
        <v>51</v>
      </c>
      <c r="G25" s="4" t="s">
        <v>52</v>
      </c>
      <c r="H25" s="4" t="s">
        <v>53</v>
      </c>
      <c r="I25" s="4" t="s">
        <v>54</v>
      </c>
      <c r="J25" s="4" t="s">
        <v>55</v>
      </c>
      <c r="K25" s="4" t="s">
        <v>56</v>
      </c>
      <c r="L25" s="4" t="s">
        <v>57</v>
      </c>
      <c r="M25" s="4" t="s">
        <v>58</v>
      </c>
      <c r="N25" s="4" t="s">
        <v>59</v>
      </c>
      <c r="O25" s="4" t="s">
        <v>60</v>
      </c>
      <c r="P25" s="4" t="s">
        <v>61</v>
      </c>
      <c r="Q25" s="4" t="s">
        <v>62</v>
      </c>
      <c r="R25" s="4" t="s">
        <v>63</v>
      </c>
      <c r="S25" s="4" t="s">
        <v>64</v>
      </c>
      <c r="T25" s="4" t="s">
        <v>65</v>
      </c>
      <c r="U25" s="4" t="s">
        <v>66</v>
      </c>
      <c r="V25" s="4" t="s">
        <v>67</v>
      </c>
      <c r="W25" s="4" t="s">
        <v>68</v>
      </c>
      <c r="X25" s="4" t="s">
        <v>69</v>
      </c>
      <c r="Y25" s="4" t="s">
        <v>70</v>
      </c>
    </row>
    <row r="26" spans="2:25" ht="11.45" customHeight="1">
      <c r="B26" s="6" t="s">
        <v>33</v>
      </c>
      <c r="C26" s="24">
        <f t="shared" ref="C26:Y35" si="3">C13/C$12</f>
        <v>2.6235536677773567E-2</v>
      </c>
      <c r="D26" s="24">
        <f t="shared" si="3"/>
        <v>2.6093278519267082E-2</v>
      </c>
      <c r="E26" s="24">
        <f t="shared" si="3"/>
        <v>2.6103058207825276E-2</v>
      </c>
      <c r="F26" s="24">
        <f t="shared" si="3"/>
        <v>2.5907841370610352E-2</v>
      </c>
      <c r="G26" s="24">
        <f t="shared" si="3"/>
        <v>2.6224379767475544E-2</v>
      </c>
      <c r="H26" s="24">
        <f t="shared" si="3"/>
        <v>2.6356431960489465E-2</v>
      </c>
      <c r="I26" s="24">
        <f t="shared" si="3"/>
        <v>2.4957907967114865E-2</v>
      </c>
      <c r="J26" s="24">
        <f t="shared" si="3"/>
        <v>2.554313169926449E-2</v>
      </c>
      <c r="K26" s="24">
        <f t="shared" si="3"/>
        <v>2.5194433098873578E-2</v>
      </c>
      <c r="L26" s="24">
        <f t="shared" si="3"/>
        <v>2.6727708786763716E-2</v>
      </c>
      <c r="M26" s="24">
        <f t="shared" si="3"/>
        <v>2.6296163260168086E-2</v>
      </c>
      <c r="N26" s="24">
        <f t="shared" si="3"/>
        <v>2.5608388771962469E-2</v>
      </c>
      <c r="O26" s="24">
        <f t="shared" si="3"/>
        <v>2.534243300903638E-2</v>
      </c>
      <c r="P26" s="24">
        <f t="shared" si="3"/>
        <v>2.5684716331966648E-2</v>
      </c>
      <c r="Q26" s="24">
        <f t="shared" si="3"/>
        <v>2.5962328054879993E-2</v>
      </c>
      <c r="R26" s="24">
        <f t="shared" si="3"/>
        <v>2.5870839734373874E-2</v>
      </c>
      <c r="S26" s="24">
        <f t="shared" si="3"/>
        <v>2.4950603792745656E-2</v>
      </c>
      <c r="T26" s="24">
        <f t="shared" si="3"/>
        <v>2.4382045256988675E-2</v>
      </c>
      <c r="U26" s="24">
        <f t="shared" si="3"/>
        <v>2.3622721603834551E-2</v>
      </c>
      <c r="V26" s="24">
        <f t="shared" si="3"/>
        <v>2.4565108284435585E-2</v>
      </c>
      <c r="W26" s="24">
        <f t="shared" si="3"/>
        <v>2.5344233307885412E-2</v>
      </c>
      <c r="X26" s="24">
        <f t="shared" si="3"/>
        <v>2.3995907604072112E-2</v>
      </c>
      <c r="Y26" s="24">
        <f t="shared" si="3"/>
        <v>2.3323875326108256E-2</v>
      </c>
    </row>
    <row r="27" spans="2:25" ht="11.45" customHeight="1">
      <c r="B27" s="6" t="s">
        <v>34</v>
      </c>
      <c r="C27" s="24">
        <f t="shared" ref="C27:M27" si="4">C14/C$12</f>
        <v>2.1250432358436846E-2</v>
      </c>
      <c r="D27" s="24">
        <f t="shared" si="4"/>
        <v>2.1163412231964374E-2</v>
      </c>
      <c r="E27" s="24">
        <f t="shared" si="4"/>
        <v>2.0696339086039375E-2</v>
      </c>
      <c r="F27" s="24">
        <f t="shared" si="4"/>
        <v>2.0063301212358279E-2</v>
      </c>
      <c r="G27" s="24">
        <f t="shared" si="4"/>
        <v>2.0035574678859254E-2</v>
      </c>
      <c r="H27" s="24">
        <f t="shared" si="4"/>
        <v>1.9525664949131959E-2</v>
      </c>
      <c r="I27" s="24">
        <f t="shared" si="4"/>
        <v>1.9312196492407594E-2</v>
      </c>
      <c r="J27" s="24">
        <f t="shared" si="4"/>
        <v>1.8259287166872737E-2</v>
      </c>
      <c r="K27" s="24">
        <f t="shared" si="4"/>
        <v>1.8136853706835866E-2</v>
      </c>
      <c r="L27" s="24">
        <f t="shared" si="4"/>
        <v>1.8222096299149511E-2</v>
      </c>
      <c r="M27" s="24">
        <f t="shared" si="4"/>
        <v>1.7476696923543554E-2</v>
      </c>
      <c r="N27" s="24">
        <f t="shared" si="3"/>
        <v>1.7433772928129022E-2</v>
      </c>
      <c r="O27" s="24">
        <f t="shared" si="3"/>
        <v>1.7971874406603593E-2</v>
      </c>
      <c r="P27" s="24">
        <f t="shared" si="3"/>
        <v>1.7803821628431263E-2</v>
      </c>
      <c r="Q27" s="24">
        <f t="shared" si="3"/>
        <v>1.737017434910056E-2</v>
      </c>
      <c r="R27" s="24">
        <f t="shared" si="3"/>
        <v>1.6734557518719897E-2</v>
      </c>
      <c r="S27" s="24">
        <f t="shared" si="3"/>
        <v>1.7152868508918576E-2</v>
      </c>
      <c r="T27" s="24">
        <f t="shared" si="3"/>
        <v>1.767659439210046E-2</v>
      </c>
      <c r="U27" s="24">
        <f t="shared" si="3"/>
        <v>1.7697973962730221E-2</v>
      </c>
      <c r="V27" s="24">
        <f t="shared" si="3"/>
        <v>1.8129855975050669E-2</v>
      </c>
      <c r="W27" s="24">
        <f t="shared" si="3"/>
        <v>1.8562897053382373E-2</v>
      </c>
      <c r="X27" s="24">
        <f t="shared" si="3"/>
        <v>1.8353200023640152E-2</v>
      </c>
      <c r="Y27" s="24">
        <f t="shared" si="3"/>
        <v>2.0605068833647051E-2</v>
      </c>
    </row>
    <row r="28" spans="2:25" ht="11.45" customHeight="1">
      <c r="B28" s="6" t="s">
        <v>35</v>
      </c>
      <c r="C28" s="24">
        <f t="shared" si="3"/>
        <v>0.25312232411012409</v>
      </c>
      <c r="D28" s="24">
        <f t="shared" si="3"/>
        <v>0.25266285829195018</v>
      </c>
      <c r="E28" s="24">
        <f t="shared" si="3"/>
        <v>0.24796765157000464</v>
      </c>
      <c r="F28" s="24">
        <f t="shared" si="3"/>
        <v>0.24762534527000971</v>
      </c>
      <c r="G28" s="24">
        <f t="shared" si="3"/>
        <v>0.24986956753651277</v>
      </c>
      <c r="H28" s="24">
        <f t="shared" si="3"/>
        <v>0.24994529617748845</v>
      </c>
      <c r="I28" s="24">
        <f t="shared" si="3"/>
        <v>0.25540264139744007</v>
      </c>
      <c r="J28" s="24">
        <f t="shared" si="3"/>
        <v>0.25830587215650019</v>
      </c>
      <c r="K28" s="24">
        <f t="shared" si="3"/>
        <v>0.25881148643470497</v>
      </c>
      <c r="L28" s="24">
        <f t="shared" si="3"/>
        <v>0.24715902327924755</v>
      </c>
      <c r="M28" s="24">
        <f t="shared" si="3"/>
        <v>0.2661367146374447</v>
      </c>
      <c r="N28" s="24">
        <f t="shared" si="3"/>
        <v>0.27249176702230543</v>
      </c>
      <c r="O28" s="24">
        <f t="shared" si="3"/>
        <v>0.27727836295195862</v>
      </c>
      <c r="P28" s="24">
        <f t="shared" si="3"/>
        <v>0.27910729296576631</v>
      </c>
      <c r="Q28" s="24">
        <f t="shared" si="3"/>
        <v>0.2849432379935673</v>
      </c>
      <c r="R28" s="24">
        <f t="shared" si="3"/>
        <v>0.28112937177050584</v>
      </c>
      <c r="S28" s="24">
        <f t="shared" si="3"/>
        <v>0.28646927751587004</v>
      </c>
      <c r="T28" s="24">
        <f t="shared" si="3"/>
        <v>0.28830505344729335</v>
      </c>
      <c r="U28" s="24">
        <f t="shared" si="3"/>
        <v>0.28506040422231321</v>
      </c>
      <c r="V28" s="24">
        <f t="shared" si="3"/>
        <v>0.28043878491183155</v>
      </c>
      <c r="W28" s="24">
        <f t="shared" si="3"/>
        <v>0.27709382016969691</v>
      </c>
      <c r="X28" s="24">
        <f t="shared" si="3"/>
        <v>0.27102158734115223</v>
      </c>
      <c r="Y28" s="24">
        <f t="shared" si="3"/>
        <v>0.26420053833945395</v>
      </c>
    </row>
    <row r="29" spans="2:25" ht="11.45" customHeight="1">
      <c r="B29" s="6" t="s">
        <v>36</v>
      </c>
      <c r="C29" s="24">
        <f t="shared" si="3"/>
        <v>7.4686849047528397E-2</v>
      </c>
      <c r="D29" s="24">
        <f t="shared" si="3"/>
        <v>7.6650543570041418E-2</v>
      </c>
      <c r="E29" s="24">
        <f t="shared" si="3"/>
        <v>7.7053576930831438E-2</v>
      </c>
      <c r="F29" s="24">
        <f t="shared" si="3"/>
        <v>7.8180988078249386E-2</v>
      </c>
      <c r="G29" s="24">
        <f t="shared" si="3"/>
        <v>7.6622196466016437E-2</v>
      </c>
      <c r="H29" s="24">
        <f t="shared" si="3"/>
        <v>7.7002138191523392E-2</v>
      </c>
      <c r="I29" s="24">
        <f t="shared" si="3"/>
        <v>7.5919749144024162E-2</v>
      </c>
      <c r="J29" s="24">
        <f t="shared" si="3"/>
        <v>7.4543009990272649E-2</v>
      </c>
      <c r="K29" s="24">
        <f t="shared" si="3"/>
        <v>7.4948797885589238E-2</v>
      </c>
      <c r="L29" s="24">
        <f t="shared" si="3"/>
        <v>7.5643358930319926E-2</v>
      </c>
      <c r="M29" s="24">
        <f t="shared" si="3"/>
        <v>7.2742476882309989E-2</v>
      </c>
      <c r="N29" s="24">
        <f t="shared" si="3"/>
        <v>7.0147207711871218E-2</v>
      </c>
      <c r="O29" s="24">
        <f t="shared" si="3"/>
        <v>6.7476850559049228E-2</v>
      </c>
      <c r="P29" s="24">
        <f t="shared" si="3"/>
        <v>6.547371958554081E-2</v>
      </c>
      <c r="Q29" s="24">
        <f t="shared" si="3"/>
        <v>6.4818270278680826E-2</v>
      </c>
      <c r="R29" s="24">
        <f t="shared" si="3"/>
        <v>6.4837495893655256E-2</v>
      </c>
      <c r="S29" s="24">
        <f t="shared" si="3"/>
        <v>6.5832425185693613E-2</v>
      </c>
      <c r="T29" s="24">
        <f t="shared" si="3"/>
        <v>6.6242955248765528E-2</v>
      </c>
      <c r="U29" s="24">
        <f t="shared" si="3"/>
        <v>6.5023300961926378E-2</v>
      </c>
      <c r="V29" s="24">
        <f t="shared" si="3"/>
        <v>6.5662293416211173E-2</v>
      </c>
      <c r="W29" s="24">
        <f t="shared" si="3"/>
        <v>6.0749551264301642E-2</v>
      </c>
      <c r="X29" s="24">
        <f t="shared" si="3"/>
        <v>6.0574308583942513E-2</v>
      </c>
      <c r="Y29" s="24">
        <f t="shared" si="3"/>
        <v>6.0829143312659421E-2</v>
      </c>
    </row>
    <row r="30" spans="2:25" ht="11.45" customHeight="1">
      <c r="B30" s="6" t="s">
        <v>37</v>
      </c>
      <c r="C30" s="24">
        <f t="shared" si="3"/>
        <v>0.11702164730058891</v>
      </c>
      <c r="D30" s="24">
        <f t="shared" si="3"/>
        <v>0.11799386989423304</v>
      </c>
      <c r="E30" s="24">
        <f t="shared" si="3"/>
        <v>0.11889057312165591</v>
      </c>
      <c r="F30" s="24">
        <f t="shared" si="3"/>
        <v>0.12008063930195477</v>
      </c>
      <c r="G30" s="24">
        <f t="shared" si="3"/>
        <v>0.11941835177815981</v>
      </c>
      <c r="H30" s="24">
        <f t="shared" si="3"/>
        <v>0.11871303149500302</v>
      </c>
      <c r="I30" s="24">
        <f t="shared" si="3"/>
        <v>0.11620604316850651</v>
      </c>
      <c r="J30" s="24">
        <f t="shared" si="3"/>
        <v>0.11447156536415901</v>
      </c>
      <c r="K30" s="24">
        <f t="shared" si="3"/>
        <v>0.11205309623367989</v>
      </c>
      <c r="L30" s="24">
        <f t="shared" si="3"/>
        <v>0.11876256385099813</v>
      </c>
      <c r="M30" s="24">
        <f t="shared" si="3"/>
        <v>0.112118106178867</v>
      </c>
      <c r="N30" s="24">
        <f t="shared" si="3"/>
        <v>0.11210284980367778</v>
      </c>
      <c r="O30" s="24">
        <f t="shared" si="3"/>
        <v>0.11480813609302222</v>
      </c>
      <c r="P30" s="24">
        <f t="shared" si="3"/>
        <v>0.11693331098938377</v>
      </c>
      <c r="Q30" s="24">
        <f t="shared" si="3"/>
        <v>0.11476550869181669</v>
      </c>
      <c r="R30" s="24">
        <f t="shared" si="3"/>
        <v>0.11192469654835609</v>
      </c>
      <c r="S30" s="24">
        <f t="shared" si="3"/>
        <v>0.10950813854151824</v>
      </c>
      <c r="T30" s="24">
        <f t="shared" si="3"/>
        <v>0.10710016570934816</v>
      </c>
      <c r="U30" s="24">
        <f t="shared" si="3"/>
        <v>0.10741954776637611</v>
      </c>
      <c r="V30" s="24">
        <f t="shared" si="3"/>
        <v>0.10863467705042</v>
      </c>
      <c r="W30" s="24">
        <f t="shared" si="3"/>
        <v>0.10329013031442608</v>
      </c>
      <c r="X30" s="24">
        <f t="shared" si="3"/>
        <v>0.10099039799770328</v>
      </c>
      <c r="Y30" s="24">
        <f t="shared" si="3"/>
        <v>9.7126283255683996E-2</v>
      </c>
    </row>
    <row r="31" spans="2:25" ht="11.45" customHeight="1">
      <c r="B31" s="6" t="s">
        <v>38</v>
      </c>
      <c r="C31" s="24">
        <f t="shared" si="3"/>
        <v>0.14370046528255914</v>
      </c>
      <c r="D31" s="24">
        <f t="shared" si="3"/>
        <v>0.14138431022875145</v>
      </c>
      <c r="E31" s="24">
        <f t="shared" si="3"/>
        <v>0.14162059561224891</v>
      </c>
      <c r="F31" s="24">
        <f t="shared" si="3"/>
        <v>0.13754399086733315</v>
      </c>
      <c r="G31" s="24">
        <f t="shared" si="3"/>
        <v>0.13604828251421563</v>
      </c>
      <c r="H31" s="24">
        <f t="shared" si="3"/>
        <v>0.13486033829566063</v>
      </c>
      <c r="I31" s="24">
        <f t="shared" si="3"/>
        <v>0.13374198117348166</v>
      </c>
      <c r="J31" s="24">
        <f t="shared" si="3"/>
        <v>0.13233416979520096</v>
      </c>
      <c r="K31" s="24">
        <f t="shared" si="3"/>
        <v>0.1311129200593095</v>
      </c>
      <c r="L31" s="24">
        <f t="shared" si="3"/>
        <v>0.12359234135351432</v>
      </c>
      <c r="M31" s="24">
        <f t="shared" si="3"/>
        <v>0.12243106382339923</v>
      </c>
      <c r="N31" s="24">
        <f t="shared" si="3"/>
        <v>0.12043775740488789</v>
      </c>
      <c r="O31" s="24">
        <f t="shared" si="3"/>
        <v>0.11805949043305371</v>
      </c>
      <c r="P31" s="24">
        <f t="shared" si="3"/>
        <v>0.11700942194967823</v>
      </c>
      <c r="Q31" s="24">
        <f t="shared" si="3"/>
        <v>0.11355556435172751</v>
      </c>
      <c r="R31" s="24">
        <f t="shared" si="3"/>
        <v>0.11161487511461872</v>
      </c>
      <c r="S31" s="24">
        <f t="shared" si="3"/>
        <v>0.11233815571437267</v>
      </c>
      <c r="T31" s="24">
        <f t="shared" si="3"/>
        <v>0.11240063144017268</v>
      </c>
      <c r="U31" s="24">
        <f t="shared" si="3"/>
        <v>0.11258410837692184</v>
      </c>
      <c r="V31" s="24">
        <f t="shared" si="3"/>
        <v>0.11185572106238542</v>
      </c>
      <c r="W31" s="24">
        <f t="shared" si="3"/>
        <v>0.1057346985623899</v>
      </c>
      <c r="X31" s="24">
        <f t="shared" si="3"/>
        <v>0.11142167235008048</v>
      </c>
      <c r="Y31" s="24">
        <f t="shared" si="3"/>
        <v>0.10851256942930783</v>
      </c>
    </row>
    <row r="32" spans="2:25" ht="11.45" customHeight="1">
      <c r="B32" s="6" t="s">
        <v>39</v>
      </c>
      <c r="C32" s="24">
        <f t="shared" si="3"/>
        <v>4.1966361067761193E-2</v>
      </c>
      <c r="D32" s="24">
        <f t="shared" si="3"/>
        <v>4.266606968496519E-2</v>
      </c>
      <c r="E32" s="24">
        <f t="shared" si="3"/>
        <v>4.2647987221575423E-2</v>
      </c>
      <c r="F32" s="24">
        <f t="shared" si="3"/>
        <v>4.1984288979362232E-2</v>
      </c>
      <c r="G32" s="24">
        <f t="shared" si="3"/>
        <v>4.2379808591633136E-2</v>
      </c>
      <c r="H32" s="24">
        <f t="shared" si="3"/>
        <v>4.2434944733254931E-2</v>
      </c>
      <c r="I32" s="24">
        <f t="shared" si="3"/>
        <v>4.1567370242907277E-2</v>
      </c>
      <c r="J32" s="24">
        <f t="shared" si="3"/>
        <v>4.1667145752096409E-2</v>
      </c>
      <c r="K32" s="24">
        <f t="shared" si="3"/>
        <v>4.291813214825025E-2</v>
      </c>
      <c r="L32" s="24">
        <f t="shared" si="3"/>
        <v>4.4074847867886922E-2</v>
      </c>
      <c r="M32" s="24">
        <f t="shared" si="3"/>
        <v>4.3270553343277285E-2</v>
      </c>
      <c r="N32" s="24">
        <f t="shared" si="3"/>
        <v>4.2848369580915313E-2</v>
      </c>
      <c r="O32" s="24">
        <f t="shared" si="3"/>
        <v>4.3209757950115606E-2</v>
      </c>
      <c r="P32" s="24">
        <f t="shared" si="3"/>
        <v>4.43474399841364E-2</v>
      </c>
      <c r="Q32" s="24">
        <f t="shared" si="3"/>
        <v>4.2853052195910638E-2</v>
      </c>
      <c r="R32" s="24">
        <f t="shared" si="3"/>
        <v>4.1013689101541413E-2</v>
      </c>
      <c r="S32" s="24">
        <f t="shared" si="3"/>
        <v>4.0260124926327981E-2</v>
      </c>
      <c r="T32" s="24">
        <f t="shared" si="3"/>
        <v>4.0447387727020917E-2</v>
      </c>
      <c r="U32" s="24">
        <f t="shared" si="3"/>
        <v>4.061961698045783E-2</v>
      </c>
      <c r="V32" s="24">
        <f t="shared" si="3"/>
        <v>4.0250346784096606E-2</v>
      </c>
      <c r="W32" s="24">
        <f t="shared" si="3"/>
        <v>4.1841103054153991E-2</v>
      </c>
      <c r="X32" s="24">
        <f t="shared" si="3"/>
        <v>4.1448861956741079E-2</v>
      </c>
      <c r="Y32" s="24">
        <f t="shared" si="3"/>
        <v>4.1586799290170992E-2</v>
      </c>
    </row>
    <row r="33" spans="2:25" ht="11.45" customHeight="1">
      <c r="B33" s="6" t="s">
        <v>40</v>
      </c>
      <c r="C33" s="24">
        <f t="shared" si="3"/>
        <v>2.9538786725316596E-2</v>
      </c>
      <c r="D33" s="24">
        <f t="shared" si="3"/>
        <v>2.921529763362855E-2</v>
      </c>
      <c r="E33" s="24">
        <f t="shared" si="3"/>
        <v>3.0332353822811495E-2</v>
      </c>
      <c r="F33" s="24">
        <f t="shared" si="3"/>
        <v>3.0850151646225826E-2</v>
      </c>
      <c r="G33" s="24">
        <f t="shared" si="3"/>
        <v>3.1854830196101531E-2</v>
      </c>
      <c r="H33" s="24">
        <f t="shared" si="3"/>
        <v>3.228400880764682E-2</v>
      </c>
      <c r="I33" s="24">
        <f t="shared" si="3"/>
        <v>3.2454502874006384E-2</v>
      </c>
      <c r="J33" s="24">
        <f t="shared" si="3"/>
        <v>3.3013457573599657E-2</v>
      </c>
      <c r="K33" s="24">
        <f t="shared" si="3"/>
        <v>3.2118330815395078E-2</v>
      </c>
      <c r="L33" s="24">
        <f t="shared" si="3"/>
        <v>2.9183891655163829E-2</v>
      </c>
      <c r="M33" s="24">
        <f t="shared" si="3"/>
        <v>3.1814620425318116E-2</v>
      </c>
      <c r="N33" s="24">
        <f t="shared" si="3"/>
        <v>3.2406412320958262E-2</v>
      </c>
      <c r="O33" s="24">
        <f t="shared" si="3"/>
        <v>3.1694259832229385E-2</v>
      </c>
      <c r="P33" s="24">
        <f t="shared" si="3"/>
        <v>3.0891519070877144E-2</v>
      </c>
      <c r="Q33" s="24">
        <f t="shared" si="3"/>
        <v>3.0040765844152516E-2</v>
      </c>
      <c r="R33" s="24">
        <f t="shared" si="3"/>
        <v>3.0569762430947514E-2</v>
      </c>
      <c r="S33" s="24">
        <f t="shared" si="3"/>
        <v>2.9756929183215694E-2</v>
      </c>
      <c r="T33" s="24">
        <f t="shared" si="3"/>
        <v>2.9555586916810803E-2</v>
      </c>
      <c r="U33" s="24">
        <f t="shared" si="3"/>
        <v>2.9186105320761033E-2</v>
      </c>
      <c r="V33" s="24">
        <f t="shared" si="3"/>
        <v>2.9212287817247291E-2</v>
      </c>
      <c r="W33" s="24">
        <f t="shared" si="3"/>
        <v>3.0601685594749066E-2</v>
      </c>
      <c r="X33" s="24">
        <f t="shared" si="3"/>
        <v>3.0909274643907213E-2</v>
      </c>
      <c r="Y33" s="24">
        <f t="shared" si="3"/>
        <v>3.0468695884838731E-2</v>
      </c>
    </row>
    <row r="34" spans="2:25" ht="11.45" customHeight="1">
      <c r="B34" s="6" t="s">
        <v>41</v>
      </c>
      <c r="C34" s="24">
        <f t="shared" si="3"/>
        <v>0.13676115185876583</v>
      </c>
      <c r="D34" s="24">
        <f t="shared" si="3"/>
        <v>0.133479294653086</v>
      </c>
      <c r="E34" s="24">
        <f t="shared" si="3"/>
        <v>0.13142697042124532</v>
      </c>
      <c r="F34" s="24">
        <f t="shared" si="3"/>
        <v>0.13005548284144938</v>
      </c>
      <c r="G34" s="24">
        <f t="shared" si="3"/>
        <v>0.12727967424202857</v>
      </c>
      <c r="H34" s="24">
        <f t="shared" si="3"/>
        <v>0.12486463460840587</v>
      </c>
      <c r="I34" s="24">
        <f t="shared" si="3"/>
        <v>0.12152874655393138</v>
      </c>
      <c r="J34" s="24">
        <f t="shared" si="3"/>
        <v>0.1184879195095596</v>
      </c>
      <c r="K34" s="24">
        <f t="shared" si="3"/>
        <v>0.11749330467156689</v>
      </c>
      <c r="L34" s="24">
        <f t="shared" si="3"/>
        <v>0.12221268367955022</v>
      </c>
      <c r="M34" s="24">
        <f t="shared" si="3"/>
        <v>0.11727727536543286</v>
      </c>
      <c r="N34" s="24">
        <f t="shared" si="3"/>
        <v>0.11388351273539117</v>
      </c>
      <c r="O34" s="24">
        <f t="shared" si="3"/>
        <v>0.11295354474069275</v>
      </c>
      <c r="P34" s="24">
        <f t="shared" si="3"/>
        <v>0.11299564157474254</v>
      </c>
      <c r="Q34" s="24">
        <f t="shared" si="3"/>
        <v>0.11202180909338548</v>
      </c>
      <c r="R34" s="24">
        <f t="shared" si="3"/>
        <v>0.1091652757417189</v>
      </c>
      <c r="S34" s="24">
        <f t="shared" si="3"/>
        <v>0.10764133486664779</v>
      </c>
      <c r="T34" s="24">
        <f t="shared" si="3"/>
        <v>0.10601129717290692</v>
      </c>
      <c r="U34" s="24">
        <f t="shared" si="3"/>
        <v>0.1050589439895054</v>
      </c>
      <c r="V34" s="24">
        <f t="shared" si="3"/>
        <v>0.10342965579529903</v>
      </c>
      <c r="W34" s="24">
        <f t="shared" si="3"/>
        <v>0.10330345850698902</v>
      </c>
      <c r="X34" s="24">
        <f t="shared" si="3"/>
        <v>0.10330345850698903</v>
      </c>
      <c r="Y34" s="24">
        <f t="shared" si="3"/>
        <v>0.10330345850698902</v>
      </c>
    </row>
    <row r="35" spans="2:25" ht="11.45" customHeight="1">
      <c r="B35" s="22" t="s">
        <v>80</v>
      </c>
      <c r="C35" s="24">
        <f t="shared" si="3"/>
        <v>0.15571644557114553</v>
      </c>
      <c r="D35" s="24">
        <f t="shared" si="3"/>
        <v>0.15869106529211269</v>
      </c>
      <c r="E35" s="24">
        <f t="shared" si="3"/>
        <v>0.1632608940057623</v>
      </c>
      <c r="F35" s="24">
        <f t="shared" si="3"/>
        <v>0.16770797043244681</v>
      </c>
      <c r="G35" s="24">
        <f t="shared" si="3"/>
        <v>0.17026733422899723</v>
      </c>
      <c r="H35" s="24">
        <f t="shared" si="3"/>
        <v>0.17401351078139532</v>
      </c>
      <c r="I35" s="24">
        <f t="shared" si="3"/>
        <v>0.17890886098618006</v>
      </c>
      <c r="J35" s="24">
        <f t="shared" si="3"/>
        <v>0.18337444099247424</v>
      </c>
      <c r="K35" s="24">
        <f t="shared" si="3"/>
        <v>0.18721264494579481</v>
      </c>
      <c r="L35" s="24">
        <f t="shared" si="3"/>
        <v>0.19442148429740583</v>
      </c>
      <c r="M35" s="24">
        <f t="shared" si="3"/>
        <v>0.19043632916023912</v>
      </c>
      <c r="N35" s="24">
        <f t="shared" si="3"/>
        <v>0.19263996171990147</v>
      </c>
      <c r="O35" s="24">
        <f t="shared" si="3"/>
        <v>0.19120529002423844</v>
      </c>
      <c r="P35" s="24">
        <f t="shared" si="3"/>
        <v>0.18975311591947688</v>
      </c>
      <c r="Q35" s="24">
        <f t="shared" si="3"/>
        <v>0.19366928914677853</v>
      </c>
      <c r="R35" s="24">
        <f t="shared" si="3"/>
        <v>0.20713943614556249</v>
      </c>
      <c r="S35" s="24">
        <f t="shared" si="3"/>
        <v>0.20609014176468965</v>
      </c>
      <c r="T35" s="24">
        <f t="shared" si="3"/>
        <v>0.20787828268859257</v>
      </c>
      <c r="U35" s="24">
        <f t="shared" si="3"/>
        <v>0.21372727681517328</v>
      </c>
      <c r="V35" s="24">
        <f t="shared" si="3"/>
        <v>0.21782126890302275</v>
      </c>
      <c r="W35" s="24">
        <f t="shared" si="3"/>
        <v>0.23347842217202552</v>
      </c>
      <c r="X35" s="24">
        <f t="shared" si="3"/>
        <v>0.23798133099177196</v>
      </c>
      <c r="Y35" s="24">
        <f t="shared" si="3"/>
        <v>0.25004356782114068</v>
      </c>
    </row>
    <row r="36" spans="2:25" ht="11.45" customHeight="1">
      <c r="B36" s="27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8" spans="2:25" ht="11.45" customHeight="1">
      <c r="B38" s="5" t="s">
        <v>74</v>
      </c>
      <c r="C38" s="4" t="s">
        <v>48</v>
      </c>
      <c r="D38" s="4" t="s">
        <v>49</v>
      </c>
      <c r="E38" s="4" t="s">
        <v>50</v>
      </c>
      <c r="F38" s="4" t="s">
        <v>51</v>
      </c>
      <c r="G38" s="4" t="s">
        <v>52</v>
      </c>
      <c r="H38" s="4" t="s">
        <v>53</v>
      </c>
      <c r="I38" s="4" t="s">
        <v>54</v>
      </c>
      <c r="J38" s="4" t="s">
        <v>55</v>
      </c>
      <c r="K38" s="4" t="s">
        <v>56</v>
      </c>
      <c r="L38" s="4" t="s">
        <v>57</v>
      </c>
      <c r="M38" s="4" t="s">
        <v>58</v>
      </c>
      <c r="N38" s="4" t="s">
        <v>59</v>
      </c>
      <c r="O38" s="4" t="s">
        <v>60</v>
      </c>
      <c r="P38" s="4" t="s">
        <v>61</v>
      </c>
      <c r="Q38" s="4" t="s">
        <v>62</v>
      </c>
      <c r="R38" s="4" t="s">
        <v>63</v>
      </c>
      <c r="S38" s="4" t="s">
        <v>64</v>
      </c>
      <c r="T38" s="4" t="s">
        <v>65</v>
      </c>
      <c r="U38" s="4" t="s">
        <v>66</v>
      </c>
      <c r="V38" s="4" t="s">
        <v>67</v>
      </c>
      <c r="W38" s="4" t="s">
        <v>68</v>
      </c>
      <c r="X38" s="4" t="s">
        <v>69</v>
      </c>
      <c r="Y38" s="4" t="s">
        <v>70</v>
      </c>
    </row>
    <row r="39" spans="2:25" ht="11.45" customHeight="1">
      <c r="B39" s="6" t="s">
        <v>33</v>
      </c>
      <c r="C39" s="26">
        <v>100</v>
      </c>
      <c r="D39" s="26">
        <f>D26/$C26*$C39</f>
        <v>99.457765395639868</v>
      </c>
      <c r="E39" s="26">
        <f t="shared" ref="E39:Y48" si="5">E26/$C26*$C39</f>
        <v>99.495041890793402</v>
      </c>
      <c r="F39" s="26">
        <f t="shared" si="5"/>
        <v>98.750948718190941</v>
      </c>
      <c r="G39" s="26">
        <f t="shared" si="5"/>
        <v>99.957474053475437</v>
      </c>
      <c r="H39" s="26">
        <f t="shared" si="5"/>
        <v>100.46080735530873</v>
      </c>
      <c r="I39" s="26">
        <f t="shared" si="5"/>
        <v>95.130159804426285</v>
      </c>
      <c r="J39" s="26">
        <f t="shared" si="5"/>
        <v>97.360812599287613</v>
      </c>
      <c r="K39" s="26">
        <f t="shared" si="5"/>
        <v>96.031704661936644</v>
      </c>
      <c r="L39" s="26">
        <f t="shared" si="5"/>
        <v>101.87597499923496</v>
      </c>
      <c r="M39" s="26">
        <f t="shared" si="5"/>
        <v>100.23108573359538</v>
      </c>
      <c r="N39" s="26">
        <f t="shared" si="5"/>
        <v>97.609548020634122</v>
      </c>
      <c r="O39" s="26">
        <f t="shared" si="5"/>
        <v>96.595824664437629</v>
      </c>
      <c r="P39" s="26">
        <f t="shared" si="5"/>
        <v>97.900479976559552</v>
      </c>
      <c r="Q39" s="26">
        <f t="shared" si="5"/>
        <v>98.958631469029427</v>
      </c>
      <c r="R39" s="26">
        <f t="shared" si="5"/>
        <v>98.609912395241153</v>
      </c>
      <c r="S39" s="26">
        <f t="shared" si="5"/>
        <v>95.102319038449508</v>
      </c>
      <c r="T39" s="26">
        <f t="shared" si="5"/>
        <v>92.935187705326612</v>
      </c>
      <c r="U39" s="26">
        <f t="shared" si="5"/>
        <v>90.040931481487235</v>
      </c>
      <c r="V39" s="26">
        <f t="shared" si="5"/>
        <v>93.63295512550674</v>
      </c>
      <c r="W39" s="26">
        <f t="shared" si="5"/>
        <v>96.602686726651726</v>
      </c>
      <c r="X39" s="26">
        <f t="shared" si="5"/>
        <v>91.463376178620962</v>
      </c>
      <c r="Y39" s="26">
        <f t="shared" si="5"/>
        <v>88.901841851277865</v>
      </c>
    </row>
    <row r="40" spans="2:25" ht="11.45" customHeight="1">
      <c r="B40" s="6" t="s">
        <v>34</v>
      </c>
      <c r="C40" s="26">
        <v>100</v>
      </c>
      <c r="D40" s="26">
        <f t="shared" ref="D40:S48" si="6">D27/$C27*$C40</f>
        <v>99.59050185424617</v>
      </c>
      <c r="E40" s="26">
        <f t="shared" si="6"/>
        <v>97.392555299339662</v>
      </c>
      <c r="F40" s="26">
        <f t="shared" si="6"/>
        <v>94.413614151209245</v>
      </c>
      <c r="G40" s="26">
        <f t="shared" si="6"/>
        <v>94.283139001191813</v>
      </c>
      <c r="H40" s="26">
        <f t="shared" si="6"/>
        <v>91.883612623909187</v>
      </c>
      <c r="I40" s="26">
        <f t="shared" si="6"/>
        <v>90.879075619090955</v>
      </c>
      <c r="J40" s="26">
        <f t="shared" si="6"/>
        <v>85.92430901587484</v>
      </c>
      <c r="K40" s="26">
        <f t="shared" si="6"/>
        <v>85.348163279299925</v>
      </c>
      <c r="L40" s="26">
        <f t="shared" si="6"/>
        <v>85.749296728614439</v>
      </c>
      <c r="M40" s="26">
        <f t="shared" si="6"/>
        <v>82.241606329505828</v>
      </c>
      <c r="N40" s="26">
        <f t="shared" si="6"/>
        <v>82.039615166735487</v>
      </c>
      <c r="O40" s="26">
        <f t="shared" si="6"/>
        <v>84.571805897720481</v>
      </c>
      <c r="P40" s="26">
        <f t="shared" si="6"/>
        <v>83.780985384811672</v>
      </c>
      <c r="Q40" s="26">
        <f t="shared" si="6"/>
        <v>81.740333825275101</v>
      </c>
      <c r="R40" s="26">
        <f t="shared" si="6"/>
        <v>78.749256657246065</v>
      </c>
      <c r="S40" s="26">
        <f t="shared" si="6"/>
        <v>80.717738912773441</v>
      </c>
      <c r="T40" s="26">
        <f t="shared" si="5"/>
        <v>83.182281159952481</v>
      </c>
      <c r="U40" s="26">
        <f t="shared" si="5"/>
        <v>83.282888857100218</v>
      </c>
      <c r="V40" s="26">
        <f t="shared" si="5"/>
        <v>85.315233446780923</v>
      </c>
      <c r="W40" s="26">
        <f t="shared" si="5"/>
        <v>87.353032353774836</v>
      </c>
      <c r="X40" s="26">
        <f t="shared" si="5"/>
        <v>86.366242879541062</v>
      </c>
      <c r="Y40" s="26">
        <f t="shared" si="5"/>
        <v>96.963056967951189</v>
      </c>
    </row>
    <row r="41" spans="2:25" ht="11.45" customHeight="1">
      <c r="B41" s="6" t="s">
        <v>35</v>
      </c>
      <c r="C41" s="26">
        <v>100</v>
      </c>
      <c r="D41" s="26">
        <f t="shared" si="6"/>
        <v>99.818480720817803</v>
      </c>
      <c r="E41" s="26">
        <f t="shared" si="5"/>
        <v>97.963564628982766</v>
      </c>
      <c r="F41" s="26">
        <f t="shared" si="5"/>
        <v>97.828331080856046</v>
      </c>
      <c r="G41" s="26">
        <f t="shared" si="5"/>
        <v>98.714946781147546</v>
      </c>
      <c r="H41" s="26">
        <f t="shared" si="5"/>
        <v>98.744864585213975</v>
      </c>
      <c r="I41" s="26">
        <f t="shared" si="5"/>
        <v>100.90087561234778</v>
      </c>
      <c r="J41" s="26">
        <f t="shared" si="5"/>
        <v>102.04784309902313</v>
      </c>
      <c r="K41" s="26">
        <f t="shared" si="5"/>
        <v>102.2475940613226</v>
      </c>
      <c r="L41" s="26">
        <f t="shared" si="5"/>
        <v>97.644103161646797</v>
      </c>
      <c r="M41" s="26">
        <f t="shared" si="5"/>
        <v>105.14154196911471</v>
      </c>
      <c r="N41" s="26">
        <f t="shared" si="5"/>
        <v>107.65220648960003</v>
      </c>
      <c r="O41" s="26">
        <f t="shared" si="5"/>
        <v>109.54322734146717</v>
      </c>
      <c r="P41" s="26">
        <f t="shared" si="5"/>
        <v>110.26577523219056</v>
      </c>
      <c r="Q41" s="26">
        <f t="shared" si="5"/>
        <v>112.57135813496998</v>
      </c>
      <c r="R41" s="26">
        <f t="shared" si="5"/>
        <v>111.06462962476471</v>
      </c>
      <c r="S41" s="26">
        <f t="shared" si="5"/>
        <v>113.17424431961123</v>
      </c>
      <c r="T41" s="26">
        <f t="shared" si="5"/>
        <v>113.89949679897163</v>
      </c>
      <c r="U41" s="26">
        <f t="shared" si="5"/>
        <v>112.61764651714168</v>
      </c>
      <c r="V41" s="26">
        <f t="shared" si="5"/>
        <v>110.7918023025986</v>
      </c>
      <c r="W41" s="26">
        <f t="shared" si="5"/>
        <v>109.47032078021839</v>
      </c>
      <c r="X41" s="26">
        <f t="shared" si="5"/>
        <v>107.07138862364461</v>
      </c>
      <c r="Y41" s="26">
        <f t="shared" si="5"/>
        <v>104.37662472809397</v>
      </c>
    </row>
    <row r="42" spans="2:25" ht="11.45" customHeight="1">
      <c r="B42" s="6" t="s">
        <v>36</v>
      </c>
      <c r="C42" s="26">
        <v>100</v>
      </c>
      <c r="D42" s="26">
        <f t="shared" si="6"/>
        <v>102.62923733904397</v>
      </c>
      <c r="E42" s="26">
        <f t="shared" si="5"/>
        <v>103.16886829942034</v>
      </c>
      <c r="F42" s="26">
        <f t="shared" si="5"/>
        <v>104.67838592105743</v>
      </c>
      <c r="G42" s="26">
        <f t="shared" si="5"/>
        <v>102.59128272670392</v>
      </c>
      <c r="H42" s="26">
        <f t="shared" si="5"/>
        <v>103.09999574693747</v>
      </c>
      <c r="I42" s="26">
        <f t="shared" si="5"/>
        <v>101.65075928656621</v>
      </c>
      <c r="J42" s="26">
        <f t="shared" si="5"/>
        <v>99.807410462363706</v>
      </c>
      <c r="K42" s="26">
        <f t="shared" si="5"/>
        <v>100.35072953458533</v>
      </c>
      <c r="L42" s="26">
        <f t="shared" si="5"/>
        <v>101.28069385037631</v>
      </c>
      <c r="M42" s="26">
        <f t="shared" si="5"/>
        <v>97.396633825077998</v>
      </c>
      <c r="N42" s="26">
        <f t="shared" si="5"/>
        <v>93.921766156223441</v>
      </c>
      <c r="O42" s="26">
        <f t="shared" si="5"/>
        <v>90.346361400397342</v>
      </c>
      <c r="P42" s="26">
        <f t="shared" si="5"/>
        <v>87.664321658389099</v>
      </c>
      <c r="Q42" s="26">
        <f t="shared" si="5"/>
        <v>86.786724979430431</v>
      </c>
      <c r="R42" s="26">
        <f t="shared" si="5"/>
        <v>86.812466612957095</v>
      </c>
      <c r="S42" s="26">
        <f t="shared" si="5"/>
        <v>88.144601124891338</v>
      </c>
      <c r="T42" s="26">
        <f t="shared" si="5"/>
        <v>88.694269598400865</v>
      </c>
      <c r="U42" s="26">
        <f t="shared" si="5"/>
        <v>87.061245441680853</v>
      </c>
      <c r="V42" s="26">
        <f t="shared" si="5"/>
        <v>87.916807648995515</v>
      </c>
      <c r="W42" s="26">
        <f t="shared" si="5"/>
        <v>81.339020241224134</v>
      </c>
      <c r="X42" s="26">
        <f t="shared" si="5"/>
        <v>81.104383645097812</v>
      </c>
      <c r="Y42" s="26">
        <f t="shared" si="5"/>
        <v>81.44558792934167</v>
      </c>
    </row>
    <row r="43" spans="2:25" s="31" customFormat="1" ht="11.45" customHeight="1">
      <c r="B43" s="28" t="s">
        <v>37</v>
      </c>
      <c r="C43" s="30">
        <v>100</v>
      </c>
      <c r="D43" s="30">
        <f t="shared" si="6"/>
        <v>100.83080576634408</v>
      </c>
      <c r="E43" s="30">
        <f t="shared" si="5"/>
        <v>101.59707700598879</v>
      </c>
      <c r="F43" s="30">
        <f t="shared" si="5"/>
        <v>102.61403942939577</v>
      </c>
      <c r="G43" s="30">
        <f t="shared" si="5"/>
        <v>102.04808642918397</v>
      </c>
      <c r="H43" s="30">
        <f t="shared" si="5"/>
        <v>101.44536009655508</v>
      </c>
      <c r="I43" s="30">
        <f t="shared" si="5"/>
        <v>99.303031404106463</v>
      </c>
      <c r="J43" s="30">
        <f t="shared" si="5"/>
        <v>97.820845975719678</v>
      </c>
      <c r="K43" s="30">
        <f t="shared" si="5"/>
        <v>95.754160720241359</v>
      </c>
      <c r="L43" s="30">
        <f t="shared" si="5"/>
        <v>101.48768761213675</v>
      </c>
      <c r="M43" s="30">
        <f t="shared" si="5"/>
        <v>95.809714497415698</v>
      </c>
      <c r="N43" s="30">
        <f t="shared" si="5"/>
        <v>95.796677272644772</v>
      </c>
      <c r="O43" s="30">
        <f t="shared" si="5"/>
        <v>98.108460051087022</v>
      </c>
      <c r="P43" s="30">
        <f t="shared" si="5"/>
        <v>99.924512845919665</v>
      </c>
      <c r="Q43" s="30">
        <f t="shared" si="5"/>
        <v>98.072033114542506</v>
      </c>
      <c r="R43" s="30">
        <f t="shared" si="5"/>
        <v>95.644437700367973</v>
      </c>
      <c r="S43" s="30">
        <f t="shared" si="5"/>
        <v>93.579385581736844</v>
      </c>
      <c r="T43" s="30">
        <f t="shared" si="5"/>
        <v>91.521669861853994</v>
      </c>
      <c r="U43" s="30">
        <f t="shared" si="5"/>
        <v>91.794595482365523</v>
      </c>
      <c r="V43" s="30">
        <f t="shared" si="5"/>
        <v>92.832975399307429</v>
      </c>
      <c r="W43" s="30">
        <f t="shared" si="5"/>
        <v>88.265831747444793</v>
      </c>
      <c r="X43" s="30">
        <f t="shared" si="5"/>
        <v>86.300612175021953</v>
      </c>
      <c r="Y43" s="30">
        <f t="shared" si="5"/>
        <v>82.99856094676187</v>
      </c>
    </row>
    <row r="44" spans="2:25" ht="11.45" customHeight="1">
      <c r="B44" s="6" t="s">
        <v>38</v>
      </c>
      <c r="C44" s="26">
        <v>100</v>
      </c>
      <c r="D44" s="26">
        <f t="shared" si="6"/>
        <v>98.388206294771962</v>
      </c>
      <c r="E44" s="26">
        <f t="shared" si="5"/>
        <v>98.552635395981099</v>
      </c>
      <c r="F44" s="26">
        <f t="shared" si="5"/>
        <v>95.715758885595477</v>
      </c>
      <c r="G44" s="26">
        <f t="shared" si="5"/>
        <v>94.674907451902143</v>
      </c>
      <c r="H44" s="26">
        <f t="shared" si="5"/>
        <v>93.848226608371718</v>
      </c>
      <c r="I44" s="26">
        <f t="shared" si="5"/>
        <v>93.069970866485335</v>
      </c>
      <c r="J44" s="26">
        <f t="shared" si="5"/>
        <v>92.090286231844445</v>
      </c>
      <c r="K44" s="26">
        <f t="shared" si="5"/>
        <v>91.240428346214003</v>
      </c>
      <c r="L44" s="26">
        <f t="shared" si="5"/>
        <v>86.006918008577017</v>
      </c>
      <c r="M44" s="26">
        <f t="shared" si="5"/>
        <v>85.198794299421536</v>
      </c>
      <c r="N44" s="26">
        <f t="shared" si="5"/>
        <v>83.811668367301635</v>
      </c>
      <c r="O44" s="26">
        <f t="shared" si="5"/>
        <v>82.1566514770238</v>
      </c>
      <c r="P44" s="26">
        <f t="shared" si="5"/>
        <v>81.425917250582216</v>
      </c>
      <c r="Q44" s="26">
        <f t="shared" si="5"/>
        <v>79.022405479649962</v>
      </c>
      <c r="R44" s="26">
        <f t="shared" si="5"/>
        <v>77.671895421597753</v>
      </c>
      <c r="S44" s="26">
        <f t="shared" si="5"/>
        <v>78.175220583650457</v>
      </c>
      <c r="T44" s="26">
        <f t="shared" si="5"/>
        <v>78.21869693960879</v>
      </c>
      <c r="U44" s="26">
        <f t="shared" si="5"/>
        <v>78.346377066731819</v>
      </c>
      <c r="V44" s="26">
        <f t="shared" si="5"/>
        <v>77.839498182864475</v>
      </c>
      <c r="W44" s="26">
        <f t="shared" si="5"/>
        <v>73.579927771620703</v>
      </c>
      <c r="X44" s="26">
        <f t="shared" si="5"/>
        <v>77.537447169006256</v>
      </c>
      <c r="Y44" s="26">
        <f t="shared" si="5"/>
        <v>75.513025804014532</v>
      </c>
    </row>
    <row r="45" spans="2:25" ht="11.45" customHeight="1">
      <c r="B45" s="6" t="s">
        <v>39</v>
      </c>
      <c r="C45" s="26">
        <v>100</v>
      </c>
      <c r="D45" s="26">
        <f t="shared" si="6"/>
        <v>101.66730829026183</v>
      </c>
      <c r="E45" s="26">
        <f t="shared" si="5"/>
        <v>101.62422029566405</v>
      </c>
      <c r="F45" s="26">
        <f t="shared" si="5"/>
        <v>100.04271971918672</v>
      </c>
      <c r="G45" s="26">
        <f t="shared" si="5"/>
        <v>100.9851879299336</v>
      </c>
      <c r="H45" s="26">
        <f t="shared" si="5"/>
        <v>101.11656968479382</v>
      </c>
      <c r="I45" s="26">
        <f t="shared" si="5"/>
        <v>99.049260372588222</v>
      </c>
      <c r="J45" s="26">
        <f t="shared" si="5"/>
        <v>99.287011530064149</v>
      </c>
      <c r="K45" s="26">
        <f t="shared" si="5"/>
        <v>102.2679380729539</v>
      </c>
      <c r="L45" s="26">
        <f t="shared" si="5"/>
        <v>105.02423070878424</v>
      </c>
      <c r="M45" s="26">
        <f t="shared" si="5"/>
        <v>103.10770875132651</v>
      </c>
      <c r="N45" s="26">
        <f t="shared" si="5"/>
        <v>102.10170358047004</v>
      </c>
      <c r="O45" s="26">
        <f t="shared" si="5"/>
        <v>102.96284178737049</v>
      </c>
      <c r="P45" s="26">
        <f t="shared" si="5"/>
        <v>105.67377979837372</v>
      </c>
      <c r="Q45" s="26">
        <f t="shared" si="5"/>
        <v>102.11286160055131</v>
      </c>
      <c r="R45" s="26">
        <f t="shared" si="5"/>
        <v>97.729915241682392</v>
      </c>
      <c r="S45" s="26">
        <f t="shared" si="5"/>
        <v>95.934276649151855</v>
      </c>
      <c r="T45" s="26">
        <f t="shared" si="5"/>
        <v>96.380497850915276</v>
      </c>
      <c r="U45" s="26">
        <f t="shared" si="5"/>
        <v>96.790896201057706</v>
      </c>
      <c r="V45" s="26">
        <f t="shared" si="5"/>
        <v>95.910976696564617</v>
      </c>
      <c r="W45" s="26">
        <f t="shared" si="5"/>
        <v>99.701527579660876</v>
      </c>
      <c r="X45" s="26">
        <f t="shared" si="5"/>
        <v>98.766871613708588</v>
      </c>
      <c r="Y45" s="26">
        <f t="shared" si="5"/>
        <v>99.095557089218815</v>
      </c>
    </row>
    <row r="46" spans="2:25" ht="11.45" customHeight="1">
      <c r="B46" s="6" t="s">
        <v>40</v>
      </c>
      <c r="C46" s="26">
        <v>100</v>
      </c>
      <c r="D46" s="26">
        <f t="shared" si="6"/>
        <v>98.904866693760326</v>
      </c>
      <c r="E46" s="26">
        <f t="shared" si="5"/>
        <v>102.68652570220415</v>
      </c>
      <c r="F46" s="26">
        <f t="shared" si="5"/>
        <v>104.43946778553807</v>
      </c>
      <c r="G46" s="26">
        <f t="shared" si="5"/>
        <v>107.84068584915825</v>
      </c>
      <c r="H46" s="26">
        <f t="shared" si="5"/>
        <v>109.29361827842914</v>
      </c>
      <c r="I46" s="26">
        <f t="shared" si="5"/>
        <v>109.87080537803821</v>
      </c>
      <c r="J46" s="26">
        <f t="shared" si="5"/>
        <v>111.76307910204399</v>
      </c>
      <c r="K46" s="26">
        <f t="shared" si="5"/>
        <v>108.73273541688037</v>
      </c>
      <c r="L46" s="26">
        <f t="shared" si="5"/>
        <v>98.798545541315008</v>
      </c>
      <c r="M46" s="26">
        <f t="shared" si="5"/>
        <v>107.70456051957946</v>
      </c>
      <c r="N46" s="26">
        <f t="shared" si="5"/>
        <v>109.70800061054618</v>
      </c>
      <c r="O46" s="26">
        <f t="shared" si="5"/>
        <v>107.29709424749466</v>
      </c>
      <c r="P46" s="26">
        <f t="shared" si="5"/>
        <v>104.57951221267044</v>
      </c>
      <c r="Q46" s="26">
        <f t="shared" si="5"/>
        <v>101.69938976676281</v>
      </c>
      <c r="R46" s="26">
        <f t="shared" si="5"/>
        <v>103.49024391292045</v>
      </c>
      <c r="S46" s="26">
        <f t="shared" si="5"/>
        <v>100.73849498263966</v>
      </c>
      <c r="T46" s="26">
        <f t="shared" si="5"/>
        <v>100.05687502215454</v>
      </c>
      <c r="U46" s="26">
        <f t="shared" si="5"/>
        <v>98.806039639220216</v>
      </c>
      <c r="V46" s="26">
        <f t="shared" si="5"/>
        <v>98.894677323393665</v>
      </c>
      <c r="W46" s="26">
        <f t="shared" si="5"/>
        <v>103.59831593394964</v>
      </c>
      <c r="X46" s="26">
        <f t="shared" si="5"/>
        <v>104.639621563793</v>
      </c>
      <c r="Y46" s="26">
        <f t="shared" si="5"/>
        <v>103.14809530997135</v>
      </c>
    </row>
    <row r="47" spans="2:25" ht="11.45" customHeight="1">
      <c r="B47" s="6" t="s">
        <v>41</v>
      </c>
      <c r="C47" s="26">
        <v>100</v>
      </c>
      <c r="D47" s="26">
        <f t="shared" si="6"/>
        <v>97.600300113683573</v>
      </c>
      <c r="E47" s="26">
        <f t="shared" si="5"/>
        <v>96.099636947318814</v>
      </c>
      <c r="F47" s="26">
        <f t="shared" si="5"/>
        <v>95.096802764398007</v>
      </c>
      <c r="G47" s="26">
        <f t="shared" si="5"/>
        <v>93.067126528351523</v>
      </c>
      <c r="H47" s="26">
        <f t="shared" si="5"/>
        <v>91.301245208401298</v>
      </c>
      <c r="I47" s="26">
        <f t="shared" si="5"/>
        <v>88.86203786835236</v>
      </c>
      <c r="J47" s="26">
        <f t="shared" si="5"/>
        <v>86.638579669117505</v>
      </c>
      <c r="K47" s="26">
        <f t="shared" si="5"/>
        <v>85.911315512246517</v>
      </c>
      <c r="L47" s="26">
        <f t="shared" si="5"/>
        <v>89.362133923645288</v>
      </c>
      <c r="M47" s="26">
        <f t="shared" si="5"/>
        <v>85.753354495394944</v>
      </c>
      <c r="N47" s="26">
        <f t="shared" si="5"/>
        <v>83.271829161690192</v>
      </c>
      <c r="O47" s="26">
        <f t="shared" si="5"/>
        <v>82.591834892806872</v>
      </c>
      <c r="P47" s="26">
        <f t="shared" si="5"/>
        <v>82.622616173512426</v>
      </c>
      <c r="Q47" s="26">
        <f t="shared" si="5"/>
        <v>81.910548113159479</v>
      </c>
      <c r="R47" s="26">
        <f t="shared" si="5"/>
        <v>79.821845793207871</v>
      </c>
      <c r="S47" s="26">
        <f t="shared" si="5"/>
        <v>78.707537486822076</v>
      </c>
      <c r="T47" s="26">
        <f t="shared" si="5"/>
        <v>77.51565099596813</v>
      </c>
      <c r="U47" s="26">
        <f t="shared" si="5"/>
        <v>76.819288636878753</v>
      </c>
      <c r="V47" s="26">
        <f t="shared" si="5"/>
        <v>75.627950181431302</v>
      </c>
      <c r="W47" s="26">
        <f t="shared" si="5"/>
        <v>75.535674497441491</v>
      </c>
      <c r="X47" s="26">
        <f t="shared" si="5"/>
        <v>75.535674497441505</v>
      </c>
      <c r="Y47" s="26">
        <f t="shared" si="5"/>
        <v>75.535674497441491</v>
      </c>
    </row>
    <row r="48" spans="2:25" ht="11.45" customHeight="1">
      <c r="B48" s="22" t="s">
        <v>80</v>
      </c>
      <c r="C48" s="26">
        <v>100</v>
      </c>
      <c r="D48" s="26">
        <f t="shared" si="6"/>
        <v>101.91027974601955</v>
      </c>
      <c r="E48" s="26">
        <f t="shared" si="5"/>
        <v>104.84499142460182</v>
      </c>
      <c r="F48" s="26">
        <f t="shared" si="5"/>
        <v>107.70087245269315</v>
      </c>
      <c r="G48" s="26">
        <f t="shared" si="5"/>
        <v>109.34447778105975</v>
      </c>
      <c r="H48" s="26">
        <f t="shared" si="5"/>
        <v>111.75024586718428</v>
      </c>
      <c r="I48" s="26">
        <f t="shared" si="5"/>
        <v>114.8940051450366</v>
      </c>
      <c r="J48" s="26">
        <f t="shared" si="5"/>
        <v>117.76176904108181</v>
      </c>
      <c r="K48" s="26">
        <f t="shared" si="5"/>
        <v>120.22663647319058</v>
      </c>
      <c r="L48" s="26">
        <f t="shared" si="5"/>
        <v>124.85610211837022</v>
      </c>
      <c r="M48" s="26">
        <f t="shared" si="5"/>
        <v>122.29686367534657</v>
      </c>
      <c r="N48" s="26">
        <f t="shared" si="5"/>
        <v>123.71202091938702</v>
      </c>
      <c r="O48" s="26">
        <f t="shared" si="5"/>
        <v>122.79068490352765</v>
      </c>
      <c r="P48" s="26">
        <f t="shared" si="5"/>
        <v>121.85810896433563</v>
      </c>
      <c r="Q48" s="26">
        <f t="shared" si="5"/>
        <v>124.37304771273672</v>
      </c>
      <c r="R48" s="26">
        <f t="shared" si="5"/>
        <v>133.02348084417471</v>
      </c>
      <c r="S48" s="26">
        <f t="shared" si="5"/>
        <v>132.3496314141905</v>
      </c>
      <c r="T48" s="26">
        <f t="shared" si="5"/>
        <v>133.49796286842081</v>
      </c>
      <c r="U48" s="26">
        <f t="shared" si="5"/>
        <v>137.25414552795138</v>
      </c>
      <c r="V48" s="26">
        <f t="shared" si="5"/>
        <v>139.88327829092532</v>
      </c>
      <c r="W48" s="26">
        <f t="shared" si="5"/>
        <v>149.93819138091692</v>
      </c>
      <c r="X48" s="26">
        <f t="shared" si="5"/>
        <v>152.82992757694325</v>
      </c>
      <c r="Y48" s="26">
        <f t="shared" si="5"/>
        <v>160.57621075540021</v>
      </c>
    </row>
    <row r="51" spans="2:25" ht="11.45" customHeight="1">
      <c r="C51" t="s">
        <v>48</v>
      </c>
      <c r="D51" t="s">
        <v>49</v>
      </c>
      <c r="E51" t="s">
        <v>50</v>
      </c>
      <c r="F51" t="s">
        <v>51</v>
      </c>
      <c r="G51" t="s">
        <v>52</v>
      </c>
      <c r="H51" t="s">
        <v>53</v>
      </c>
      <c r="I51" t="s">
        <v>54</v>
      </c>
      <c r="J51" t="s">
        <v>55</v>
      </c>
      <c r="K51" t="s">
        <v>56</v>
      </c>
      <c r="L51" t="s">
        <v>57</v>
      </c>
      <c r="M51" t="s">
        <v>58</v>
      </c>
      <c r="N51" t="s">
        <v>59</v>
      </c>
      <c r="O51" t="s">
        <v>60</v>
      </c>
      <c r="P51" t="s">
        <v>61</v>
      </c>
      <c r="Q51" t="s">
        <v>62</v>
      </c>
      <c r="R51" t="s">
        <v>63</v>
      </c>
      <c r="S51" t="s">
        <v>64</v>
      </c>
      <c r="T51" t="s">
        <v>65</v>
      </c>
      <c r="U51" t="s">
        <v>66</v>
      </c>
      <c r="V51" t="s">
        <v>67</v>
      </c>
      <c r="W51" t="s">
        <v>68</v>
      </c>
      <c r="X51" t="s">
        <v>69</v>
      </c>
      <c r="Y51" t="s">
        <v>70</v>
      </c>
    </row>
    <row r="52" spans="2:25" ht="11.45" customHeight="1">
      <c r="B52" t="s">
        <v>80</v>
      </c>
      <c r="C52" s="25">
        <v>100</v>
      </c>
      <c r="D52" s="25">
        <v>101.91027974601955</v>
      </c>
      <c r="E52" s="25">
        <v>104.84499142460182</v>
      </c>
      <c r="F52" s="25">
        <v>107.70087245269315</v>
      </c>
      <c r="G52" s="25">
        <v>109.34447778105975</v>
      </c>
      <c r="H52" s="25">
        <v>111.75024586718428</v>
      </c>
      <c r="I52" s="25">
        <v>114.8940051450366</v>
      </c>
      <c r="J52" s="25">
        <v>117.76176904108181</v>
      </c>
      <c r="K52" s="25">
        <v>120.22663647319058</v>
      </c>
      <c r="L52" s="25">
        <v>124.85610211837022</v>
      </c>
      <c r="M52" s="25">
        <v>122.29686367534657</v>
      </c>
      <c r="N52" s="25">
        <v>123.71202091938702</v>
      </c>
      <c r="O52" s="25">
        <v>122.79068490352765</v>
      </c>
      <c r="P52" s="25">
        <v>121.85810896433563</v>
      </c>
      <c r="Q52" s="25">
        <v>124.37304771273672</v>
      </c>
      <c r="R52" s="25">
        <v>133.02348084417471</v>
      </c>
      <c r="S52" s="25">
        <v>132.3496314141905</v>
      </c>
      <c r="T52" s="25">
        <v>133.49796286842081</v>
      </c>
      <c r="U52" s="25">
        <v>137.25414552795138</v>
      </c>
      <c r="V52" s="25">
        <v>139.88327829092532</v>
      </c>
      <c r="W52" s="25">
        <v>149.93819138091692</v>
      </c>
      <c r="X52" s="25">
        <v>152.82992757694325</v>
      </c>
      <c r="Y52" s="25">
        <v>160.57621075540021</v>
      </c>
    </row>
    <row r="53" spans="2:25" ht="11.45" customHeight="1">
      <c r="B53" t="s">
        <v>81</v>
      </c>
      <c r="C53" s="25">
        <v>100</v>
      </c>
      <c r="D53" s="25">
        <v>99.818480720817803</v>
      </c>
      <c r="E53" s="25">
        <v>97.963564628982766</v>
      </c>
      <c r="F53" s="25">
        <v>97.828331080856046</v>
      </c>
      <c r="G53" s="25">
        <v>98.714946781147546</v>
      </c>
      <c r="H53" s="25">
        <v>98.744864585213975</v>
      </c>
      <c r="I53" s="25">
        <v>100.90087561234778</v>
      </c>
      <c r="J53" s="25">
        <v>102.04784309902313</v>
      </c>
      <c r="K53" s="25">
        <v>102.2475940613226</v>
      </c>
      <c r="L53" s="25">
        <v>97.644103161646797</v>
      </c>
      <c r="M53" s="25">
        <v>105.14154196911471</v>
      </c>
      <c r="N53" s="25">
        <v>107.65220648960003</v>
      </c>
      <c r="O53" s="25">
        <v>109.54322734146717</v>
      </c>
      <c r="P53" s="25">
        <v>110.26577523219056</v>
      </c>
      <c r="Q53" s="25">
        <v>112.57135813496998</v>
      </c>
      <c r="R53" s="25">
        <v>111.06462962476471</v>
      </c>
      <c r="S53" s="25">
        <v>113.17424431961123</v>
      </c>
      <c r="T53" s="25">
        <v>113.89949679897163</v>
      </c>
      <c r="U53" s="25">
        <v>112.61764651714168</v>
      </c>
      <c r="V53" s="25">
        <v>110.7918023025986</v>
      </c>
      <c r="W53" s="25">
        <v>109.47032078021839</v>
      </c>
      <c r="X53" s="25">
        <v>107.07138862364461</v>
      </c>
      <c r="Y53" s="25">
        <v>104.37662472809397</v>
      </c>
    </row>
    <row r="54" spans="2:25" ht="11.45" customHeight="1">
      <c r="B54" t="s">
        <v>40</v>
      </c>
      <c r="C54" s="25">
        <v>100</v>
      </c>
      <c r="D54" s="25">
        <v>98.904866693760326</v>
      </c>
      <c r="E54" s="25">
        <v>102.68652570220415</v>
      </c>
      <c r="F54" s="25">
        <v>104.43946778553807</v>
      </c>
      <c r="G54" s="25">
        <v>107.84068584915825</v>
      </c>
      <c r="H54" s="25">
        <v>109.29361827842914</v>
      </c>
      <c r="I54" s="25">
        <v>109.87080537803821</v>
      </c>
      <c r="J54" s="25">
        <v>111.76307910204399</v>
      </c>
      <c r="K54" s="25">
        <v>108.73273541688037</v>
      </c>
      <c r="L54" s="25">
        <v>98.798545541315008</v>
      </c>
      <c r="M54" s="25">
        <v>107.70456051957946</v>
      </c>
      <c r="N54" s="25">
        <v>109.70800061054618</v>
      </c>
      <c r="O54" s="25">
        <v>107.29709424749466</v>
      </c>
      <c r="P54" s="25">
        <v>104.57951221267044</v>
      </c>
      <c r="Q54" s="25">
        <v>101.69938976676281</v>
      </c>
      <c r="R54" s="25">
        <v>103.49024391292045</v>
      </c>
      <c r="S54" s="25">
        <v>100.73849498263966</v>
      </c>
      <c r="T54" s="25">
        <v>100.05687502215454</v>
      </c>
      <c r="U54" s="25">
        <v>98.806039639220216</v>
      </c>
      <c r="V54" s="25">
        <v>98.894677323393665</v>
      </c>
      <c r="W54" s="25">
        <v>103.59831593394964</v>
      </c>
      <c r="X54" s="25">
        <v>104.639621563793</v>
      </c>
      <c r="Y54" s="25">
        <v>103.14809530997135</v>
      </c>
    </row>
    <row r="55" spans="2:25" ht="11.45" customHeight="1">
      <c r="B55" t="s">
        <v>39</v>
      </c>
      <c r="C55" s="25">
        <v>100</v>
      </c>
      <c r="D55" s="25">
        <v>101.66730829026183</v>
      </c>
      <c r="E55" s="25">
        <v>101.62422029566405</v>
      </c>
      <c r="F55" s="25">
        <v>100.04271971918672</v>
      </c>
      <c r="G55" s="25">
        <v>100.9851879299336</v>
      </c>
      <c r="H55" s="25">
        <v>101.11656968479382</v>
      </c>
      <c r="I55" s="25">
        <v>99.049260372588222</v>
      </c>
      <c r="J55" s="25">
        <v>99.287011530064149</v>
      </c>
      <c r="K55" s="25">
        <v>102.2679380729539</v>
      </c>
      <c r="L55" s="25">
        <v>105.02423070878424</v>
      </c>
      <c r="M55" s="25">
        <v>103.10770875132651</v>
      </c>
      <c r="N55" s="25">
        <v>102.10170358047004</v>
      </c>
      <c r="O55" s="25">
        <v>102.96284178737049</v>
      </c>
      <c r="P55" s="25">
        <v>105.67377979837372</v>
      </c>
      <c r="Q55" s="25">
        <v>102.11286160055131</v>
      </c>
      <c r="R55" s="25">
        <v>97.729915241682392</v>
      </c>
      <c r="S55" s="25">
        <v>95.934276649151855</v>
      </c>
      <c r="T55" s="25">
        <v>96.380497850915276</v>
      </c>
      <c r="U55" s="25">
        <v>96.790896201057706</v>
      </c>
      <c r="V55" s="25">
        <v>95.910976696564617</v>
      </c>
      <c r="W55" s="25">
        <v>99.701527579660876</v>
      </c>
      <c r="X55" s="25">
        <v>98.766871613708588</v>
      </c>
      <c r="Y55" s="25">
        <v>99.095557089218815</v>
      </c>
    </row>
    <row r="56" spans="2:25" s="32" customFormat="1" ht="11.45" customHeight="1">
      <c r="B56" s="32" t="s">
        <v>34</v>
      </c>
      <c r="C56" s="33">
        <v>100</v>
      </c>
      <c r="D56" s="33">
        <v>99.59050185424617</v>
      </c>
      <c r="E56" s="33">
        <v>97.392555299339662</v>
      </c>
      <c r="F56" s="33">
        <v>94.413614151209245</v>
      </c>
      <c r="G56" s="33">
        <v>94.283139001191813</v>
      </c>
      <c r="H56" s="33">
        <v>91.883612623909187</v>
      </c>
      <c r="I56" s="33">
        <v>90.879075619090955</v>
      </c>
      <c r="J56" s="33">
        <v>85.92430901587484</v>
      </c>
      <c r="K56" s="33">
        <v>85.348163279299925</v>
      </c>
      <c r="L56" s="33">
        <v>85.749296728614439</v>
      </c>
      <c r="M56" s="33">
        <v>82.241606329505828</v>
      </c>
      <c r="N56" s="33">
        <v>82.039615166735487</v>
      </c>
      <c r="O56" s="33">
        <v>84.571805897720481</v>
      </c>
      <c r="P56" s="33">
        <v>83.780985384811672</v>
      </c>
      <c r="Q56" s="33">
        <v>81.740333825275101</v>
      </c>
      <c r="R56" s="33">
        <v>78.749256657246065</v>
      </c>
      <c r="S56" s="33">
        <v>80.717738912773441</v>
      </c>
      <c r="T56" s="33">
        <v>83.182281159952481</v>
      </c>
      <c r="U56" s="33">
        <v>83.282888857100218</v>
      </c>
      <c r="V56" s="33">
        <v>85.315233446780923</v>
      </c>
      <c r="W56" s="33">
        <v>87.353032353774836</v>
      </c>
      <c r="X56" s="33">
        <v>86.366242879541062</v>
      </c>
      <c r="Y56" s="33">
        <v>96.963056967951189</v>
      </c>
    </row>
    <row r="57" spans="2:25" ht="11.45" customHeight="1">
      <c r="B57" t="s">
        <v>33</v>
      </c>
      <c r="C57" s="25">
        <v>100</v>
      </c>
      <c r="D57" s="25">
        <v>99.457765395639868</v>
      </c>
      <c r="E57" s="25">
        <v>99.495041890793402</v>
      </c>
      <c r="F57" s="25">
        <v>98.750948718190941</v>
      </c>
      <c r="G57" s="25">
        <v>99.957474053475437</v>
      </c>
      <c r="H57" s="25">
        <v>100.46080735530873</v>
      </c>
      <c r="I57" s="25">
        <v>95.130159804426285</v>
      </c>
      <c r="J57" s="25">
        <v>97.360812599287613</v>
      </c>
      <c r="K57" s="25">
        <v>96.031704661936644</v>
      </c>
      <c r="L57" s="25">
        <v>101.87597499923496</v>
      </c>
      <c r="M57" s="25">
        <v>100.23108573359538</v>
      </c>
      <c r="N57" s="25">
        <v>97.609548020634122</v>
      </c>
      <c r="O57" s="25">
        <v>96.595824664437629</v>
      </c>
      <c r="P57" s="25">
        <v>97.900479976559552</v>
      </c>
      <c r="Q57" s="25">
        <v>98.958631469029427</v>
      </c>
      <c r="R57" s="25">
        <v>98.609912395241153</v>
      </c>
      <c r="S57" s="25">
        <v>95.102319038449508</v>
      </c>
      <c r="T57" s="25">
        <v>92.935187705326612</v>
      </c>
      <c r="U57" s="25">
        <v>90.040931481487235</v>
      </c>
      <c r="V57" s="25">
        <v>93.63295512550674</v>
      </c>
      <c r="W57" s="25">
        <v>96.602686726651726</v>
      </c>
      <c r="X57" s="25">
        <v>91.463376178620962</v>
      </c>
      <c r="Y57" s="25">
        <v>88.901841851277865</v>
      </c>
    </row>
    <row r="58" spans="2:25" s="31" customFormat="1" ht="11.45" customHeight="1">
      <c r="B58" s="31" t="s">
        <v>37</v>
      </c>
      <c r="C58" s="29">
        <v>100</v>
      </c>
      <c r="D58" s="29">
        <v>100.83080576634408</v>
      </c>
      <c r="E58" s="29">
        <v>101.59707700598879</v>
      </c>
      <c r="F58" s="29">
        <v>102.61403942939577</v>
      </c>
      <c r="G58" s="29">
        <v>102.04808642918397</v>
      </c>
      <c r="H58" s="29">
        <v>101.44536009655508</v>
      </c>
      <c r="I58" s="29">
        <v>99.303031404106463</v>
      </c>
      <c r="J58" s="29">
        <v>97.820845975719678</v>
      </c>
      <c r="K58" s="29">
        <v>95.754160720241359</v>
      </c>
      <c r="L58" s="29">
        <v>101.48768761213675</v>
      </c>
      <c r="M58" s="29">
        <v>95.809714497415698</v>
      </c>
      <c r="N58" s="29">
        <v>95.796677272644772</v>
      </c>
      <c r="O58" s="29">
        <v>98.108460051087022</v>
      </c>
      <c r="P58" s="29">
        <v>99.924512845919665</v>
      </c>
      <c r="Q58" s="29">
        <v>98.072033114542506</v>
      </c>
      <c r="R58" s="29">
        <v>95.644437700367973</v>
      </c>
      <c r="S58" s="29">
        <v>93.579385581736844</v>
      </c>
      <c r="T58" s="29">
        <v>91.521669861853994</v>
      </c>
      <c r="U58" s="29">
        <v>91.794595482365523</v>
      </c>
      <c r="V58" s="29">
        <v>92.832975399307429</v>
      </c>
      <c r="W58" s="29">
        <v>88.265831747444793</v>
      </c>
      <c r="X58" s="29">
        <v>86.300612175021953</v>
      </c>
      <c r="Y58" s="29">
        <v>82.99856094676187</v>
      </c>
    </row>
    <row r="59" spans="2:25" ht="11.45" customHeight="1">
      <c r="B59" t="s">
        <v>36</v>
      </c>
      <c r="C59" s="25">
        <v>100</v>
      </c>
      <c r="D59" s="25">
        <v>102.62923733904397</v>
      </c>
      <c r="E59" s="25">
        <v>103.16886829942034</v>
      </c>
      <c r="F59" s="25">
        <v>104.67838592105743</v>
      </c>
      <c r="G59" s="25">
        <v>102.59128272670392</v>
      </c>
      <c r="H59" s="36">
        <v>103.09999574693747</v>
      </c>
      <c r="I59" s="25">
        <v>101.65075928656621</v>
      </c>
      <c r="J59" s="25">
        <v>99.807410462363706</v>
      </c>
      <c r="K59" s="25">
        <v>100.35072953458533</v>
      </c>
      <c r="L59" s="25">
        <v>101.28069385037631</v>
      </c>
      <c r="M59" s="25">
        <v>97.396633825077998</v>
      </c>
      <c r="N59" s="25">
        <v>93.921766156223441</v>
      </c>
      <c r="O59" s="25">
        <v>90.346361400397342</v>
      </c>
      <c r="P59" s="25">
        <v>87.664321658389099</v>
      </c>
      <c r="Q59" s="25">
        <v>86.786724979430431</v>
      </c>
      <c r="R59" s="25">
        <v>86.812466612957095</v>
      </c>
      <c r="S59" s="25">
        <v>88.144601124891338</v>
      </c>
      <c r="T59" s="25">
        <v>88.694269598400865</v>
      </c>
      <c r="U59" s="25">
        <v>87.061245441680853</v>
      </c>
      <c r="V59" s="25">
        <v>87.916807648995515</v>
      </c>
      <c r="W59" s="25">
        <v>81.339020241224134</v>
      </c>
      <c r="X59" s="25">
        <v>81.104383645097812</v>
      </c>
      <c r="Y59" s="25">
        <v>81.44558792934167</v>
      </c>
    </row>
    <row r="60" spans="2:25" ht="11.45" customHeight="1">
      <c r="B60" t="s">
        <v>41</v>
      </c>
      <c r="C60" s="25">
        <v>100</v>
      </c>
      <c r="D60" s="25">
        <v>97.600300113683573</v>
      </c>
      <c r="E60" s="25">
        <v>96.099636947318814</v>
      </c>
      <c r="F60" s="25">
        <v>95.096802764398007</v>
      </c>
      <c r="G60" s="25">
        <v>93.067126528351523</v>
      </c>
      <c r="H60" s="25">
        <v>91.301245208401298</v>
      </c>
      <c r="I60" s="25">
        <v>88.86203786835236</v>
      </c>
      <c r="J60" s="25">
        <v>86.638579669117505</v>
      </c>
      <c r="K60" s="25">
        <v>85.911315512246517</v>
      </c>
      <c r="L60" s="25">
        <v>89.362133923645288</v>
      </c>
      <c r="M60" s="25">
        <v>85.753354495394944</v>
      </c>
      <c r="N60" s="25">
        <v>83.271829161690192</v>
      </c>
      <c r="O60" s="25">
        <v>82.591834892806872</v>
      </c>
      <c r="P60" s="25">
        <v>82.622616173512426</v>
      </c>
      <c r="Q60" s="25">
        <v>81.910548113159479</v>
      </c>
      <c r="R60" s="25">
        <v>79.821845793207871</v>
      </c>
      <c r="S60" s="25">
        <v>78.707537486822076</v>
      </c>
      <c r="T60" s="25">
        <v>77.51565099596813</v>
      </c>
      <c r="U60" s="25">
        <v>76.819288636878753</v>
      </c>
      <c r="V60" s="25">
        <v>75.627950181431302</v>
      </c>
      <c r="W60" s="25">
        <v>75.535674497441491</v>
      </c>
      <c r="X60" s="25">
        <v>75.535674497441505</v>
      </c>
      <c r="Y60" s="25">
        <v>75.535674497441491</v>
      </c>
    </row>
    <row r="61" spans="2:25" ht="11.45" customHeight="1">
      <c r="B61" t="s">
        <v>38</v>
      </c>
      <c r="C61" s="25">
        <v>100</v>
      </c>
      <c r="D61" s="25">
        <v>98.388206294771962</v>
      </c>
      <c r="E61" s="25">
        <v>98.552635395981099</v>
      </c>
      <c r="F61" s="25">
        <v>95.715758885595477</v>
      </c>
      <c r="G61" s="25">
        <v>94.674907451902143</v>
      </c>
      <c r="H61" s="25">
        <v>93.848226608371718</v>
      </c>
      <c r="I61" s="25">
        <v>93.069970866485335</v>
      </c>
      <c r="J61" s="25">
        <v>92.090286231844445</v>
      </c>
      <c r="K61" s="25">
        <v>91.240428346214003</v>
      </c>
      <c r="L61" s="25">
        <v>86.006918008577017</v>
      </c>
      <c r="M61" s="25">
        <v>85.198794299421536</v>
      </c>
      <c r="N61" s="25">
        <v>83.811668367301635</v>
      </c>
      <c r="O61" s="25">
        <v>82.1566514770238</v>
      </c>
      <c r="P61" s="25">
        <v>81.425917250582216</v>
      </c>
      <c r="Q61" s="25">
        <v>79.022405479649962</v>
      </c>
      <c r="R61" s="25">
        <v>77.671895421597753</v>
      </c>
      <c r="S61" s="25">
        <v>78.175220583650457</v>
      </c>
      <c r="T61" s="25">
        <v>78.21869693960879</v>
      </c>
      <c r="U61" s="25">
        <v>78.346377066731819</v>
      </c>
      <c r="V61" s="25">
        <v>77.839498182864475</v>
      </c>
      <c r="W61" s="25">
        <v>73.579927771620703</v>
      </c>
      <c r="X61" s="25">
        <v>77.537447169006256</v>
      </c>
      <c r="Y61" s="25">
        <v>75.513025804014532</v>
      </c>
    </row>
    <row r="63" spans="2:25" ht="4.5" customHeight="1"/>
    <row r="64" spans="2:25" ht="15" customHeight="1">
      <c r="D64" s="35"/>
      <c r="N64" s="35"/>
    </row>
    <row r="97" spans="8:8" ht="15.75" customHeight="1">
      <c r="H97" s="37" t="s">
        <v>82</v>
      </c>
    </row>
  </sheetData>
  <sortState ref="B52:Y61">
    <sortCondition descending="1" ref="Y52:Y61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95"/>
  <sheetViews>
    <sheetView topLeftCell="C60" workbookViewId="0">
      <selection activeCell="L100" sqref="L100"/>
    </sheetView>
  </sheetViews>
  <sheetFormatPr baseColWidth="10" defaultColWidth="9.140625" defaultRowHeight="11.45" customHeight="1"/>
  <cols>
    <col min="1" max="1" width="29.85546875" customWidth="1"/>
    <col min="2" max="24" width="10" customWidth="1"/>
  </cols>
  <sheetData>
    <row r="1" spans="1:24">
      <c r="A1" s="3" t="s">
        <v>77</v>
      </c>
    </row>
    <row r="2" spans="1:24">
      <c r="A2" s="2" t="s">
        <v>72</v>
      </c>
    </row>
    <row r="3" spans="1:24">
      <c r="A3" s="2" t="s">
        <v>73</v>
      </c>
    </row>
    <row r="5" spans="1:24">
      <c r="A5" s="1" t="s">
        <v>12</v>
      </c>
    </row>
    <row r="6" spans="1:24">
      <c r="A6" s="1" t="s">
        <v>13</v>
      </c>
    </row>
    <row r="7" spans="1:24">
      <c r="A7" s="1" t="s">
        <v>14</v>
      </c>
    </row>
    <row r="8" spans="1:24">
      <c r="A8" s="1" t="s">
        <v>15</v>
      </c>
    </row>
    <row r="10" spans="1:24">
      <c r="A10" s="5" t="s">
        <v>74</v>
      </c>
      <c r="B10" s="4" t="s">
        <v>48</v>
      </c>
      <c r="C10" s="4" t="s">
        <v>49</v>
      </c>
      <c r="D10" s="4" t="s">
        <v>50</v>
      </c>
      <c r="E10" s="4" t="s">
        <v>51</v>
      </c>
      <c r="F10" s="4" t="s">
        <v>52</v>
      </c>
      <c r="G10" s="4" t="s">
        <v>53</v>
      </c>
      <c r="H10" s="4" t="s">
        <v>54</v>
      </c>
      <c r="I10" s="4" t="s">
        <v>55</v>
      </c>
      <c r="J10" s="4" t="s">
        <v>56</v>
      </c>
      <c r="K10" s="4" t="s">
        <v>57</v>
      </c>
      <c r="L10" s="4" t="s">
        <v>58</v>
      </c>
      <c r="M10" s="4" t="s">
        <v>59</v>
      </c>
      <c r="N10" s="4" t="s">
        <v>60</v>
      </c>
      <c r="O10" s="4" t="s">
        <v>61</v>
      </c>
      <c r="P10" s="4" t="s">
        <v>62</v>
      </c>
      <c r="Q10" s="4" t="s">
        <v>63</v>
      </c>
      <c r="R10" s="4" t="s">
        <v>64</v>
      </c>
      <c r="S10" s="4" t="s">
        <v>65</v>
      </c>
      <c r="T10" s="4" t="s">
        <v>66</v>
      </c>
      <c r="U10" s="4" t="s">
        <v>67</v>
      </c>
      <c r="V10" s="4" t="s">
        <v>68</v>
      </c>
      <c r="W10" s="4" t="s">
        <v>69</v>
      </c>
      <c r="X10" s="4" t="s">
        <v>70</v>
      </c>
    </row>
    <row r="11" spans="1:24">
      <c r="A11" s="6" t="s">
        <v>31</v>
      </c>
      <c r="B11" s="15">
        <v>1375080.3</v>
      </c>
      <c r="C11" s="15">
        <v>1414427.9</v>
      </c>
      <c r="D11" s="15">
        <v>1427022.7</v>
      </c>
      <c r="E11" s="15">
        <v>1428768.4</v>
      </c>
      <c r="F11" s="15">
        <v>1476581.7</v>
      </c>
      <c r="G11" s="15">
        <v>1513918.1</v>
      </c>
      <c r="H11" s="15">
        <v>1597746.3</v>
      </c>
      <c r="I11" s="15">
        <v>1701596.9</v>
      </c>
      <c r="J11" s="15">
        <v>1692081.6</v>
      </c>
      <c r="K11" s="15">
        <v>1469924.4</v>
      </c>
      <c r="L11" s="15">
        <v>1591990.4</v>
      </c>
      <c r="M11" s="15">
        <v>1676221.7</v>
      </c>
      <c r="N11" s="15">
        <v>1663712.3</v>
      </c>
      <c r="O11" s="15">
        <v>1664997.5</v>
      </c>
      <c r="P11" s="15">
        <v>1732172.8</v>
      </c>
      <c r="Q11" s="15">
        <v>1868890.4</v>
      </c>
      <c r="R11" s="15">
        <v>1931812.1</v>
      </c>
      <c r="S11" s="15">
        <v>2000173.5</v>
      </c>
      <c r="T11" s="15">
        <v>2051947.3</v>
      </c>
      <c r="U11" s="15">
        <v>2097395.2000000002</v>
      </c>
      <c r="V11" s="15">
        <v>1974266.2</v>
      </c>
      <c r="W11" s="15">
        <v>2145702.5</v>
      </c>
      <c r="X11" s="15">
        <v>2353427.2000000002</v>
      </c>
    </row>
    <row r="12" spans="1:24">
      <c r="A12" s="6" t="s">
        <v>32</v>
      </c>
      <c r="B12" s="14">
        <v>1617358.5</v>
      </c>
      <c r="C12" s="14">
        <v>1644192.4</v>
      </c>
      <c r="D12" s="14">
        <v>1658255.1</v>
      </c>
      <c r="E12" s="14">
        <v>1641364.8</v>
      </c>
      <c r="F12" s="14">
        <v>1691596.6</v>
      </c>
      <c r="G12" s="14">
        <v>1729748.8</v>
      </c>
      <c r="H12" s="14">
        <v>1818827.8</v>
      </c>
      <c r="I12" s="14">
        <v>1920171.8</v>
      </c>
      <c r="J12" s="14">
        <v>1882549.6</v>
      </c>
      <c r="K12" s="14">
        <v>1629309.6</v>
      </c>
      <c r="L12" s="14">
        <v>1770346.9</v>
      </c>
      <c r="M12" s="14">
        <v>1855960.3</v>
      </c>
      <c r="N12" s="14">
        <v>1860713.5</v>
      </c>
      <c r="O12" s="14">
        <v>1865061.3</v>
      </c>
      <c r="P12" s="14">
        <v>1949202.1</v>
      </c>
      <c r="Q12" s="14">
        <v>2116244.7999999998</v>
      </c>
      <c r="R12" s="14">
        <v>2153910.2000000002</v>
      </c>
      <c r="S12" s="14">
        <v>2215149.5</v>
      </c>
      <c r="T12" s="14">
        <v>2269148.1</v>
      </c>
      <c r="U12" s="14">
        <v>2316633.2000000002</v>
      </c>
      <c r="V12" s="7">
        <f>V11+V21</f>
        <v>2180733.9331701244</v>
      </c>
      <c r="W12" s="7">
        <f t="shared" ref="W12:X12" si="0">W11+W21</f>
        <v>2370098.9523287029</v>
      </c>
      <c r="X12" s="7">
        <f t="shared" si="0"/>
        <v>2599547.3935002047</v>
      </c>
    </row>
    <row r="13" spans="1:24">
      <c r="A13" s="6" t="s">
        <v>33</v>
      </c>
      <c r="B13" s="15">
        <v>44958.1</v>
      </c>
      <c r="C13" s="15">
        <v>45044.1</v>
      </c>
      <c r="D13" s="15">
        <v>45892.2</v>
      </c>
      <c r="E13" s="15">
        <v>45555.1</v>
      </c>
      <c r="F13" s="15">
        <v>47758.1</v>
      </c>
      <c r="G13" s="15">
        <v>49205.9</v>
      </c>
      <c r="H13" s="19">
        <v>48833</v>
      </c>
      <c r="I13" s="15">
        <v>51750.1</v>
      </c>
      <c r="J13" s="15">
        <v>49218.5</v>
      </c>
      <c r="K13" s="15">
        <v>44757.5</v>
      </c>
      <c r="L13" s="15">
        <v>48437.8</v>
      </c>
      <c r="M13" s="15">
        <v>48609.1</v>
      </c>
      <c r="N13" s="15">
        <v>48751.5</v>
      </c>
      <c r="O13" s="15">
        <v>49356.1</v>
      </c>
      <c r="P13" s="15">
        <v>50636.1</v>
      </c>
      <c r="Q13" s="15">
        <v>52893.3</v>
      </c>
      <c r="R13" s="15">
        <v>53145.4</v>
      </c>
      <c r="S13" s="15">
        <v>55315.8</v>
      </c>
      <c r="T13" s="15">
        <v>56005.1</v>
      </c>
      <c r="U13" s="15">
        <v>59094.8</v>
      </c>
      <c r="V13" s="15">
        <v>56521.5</v>
      </c>
      <c r="W13" s="15">
        <v>61884.6</v>
      </c>
      <c r="X13" s="15">
        <v>69162.899999999994</v>
      </c>
    </row>
    <row r="14" spans="1:24">
      <c r="A14" s="6" t="s">
        <v>34</v>
      </c>
      <c r="B14" s="14">
        <v>25180.400000000001</v>
      </c>
      <c r="C14" s="14">
        <v>25833.599999999999</v>
      </c>
      <c r="D14" s="14">
        <v>26444.7</v>
      </c>
      <c r="E14" s="14">
        <v>25595.1</v>
      </c>
      <c r="F14" s="14">
        <v>25807.1</v>
      </c>
      <c r="G14" s="14">
        <v>25614.7</v>
      </c>
      <c r="H14" s="14">
        <v>27212.9</v>
      </c>
      <c r="I14" s="14">
        <v>27892.9</v>
      </c>
      <c r="J14" s="14">
        <v>28323.8</v>
      </c>
      <c r="K14" s="14">
        <v>25683.599999999999</v>
      </c>
      <c r="L14" s="14">
        <v>26587.4</v>
      </c>
      <c r="M14" s="14">
        <v>27374.2</v>
      </c>
      <c r="N14" s="14">
        <v>29108.6</v>
      </c>
      <c r="O14" s="14">
        <v>30479.1</v>
      </c>
      <c r="P14" s="14">
        <v>31519.3</v>
      </c>
      <c r="Q14" s="14">
        <v>33863.599999999999</v>
      </c>
      <c r="R14" s="14">
        <v>36617.9</v>
      </c>
      <c r="S14" s="14">
        <v>38352.6</v>
      </c>
      <c r="T14" s="14">
        <v>39570.1</v>
      </c>
      <c r="U14" s="14">
        <v>41497.4</v>
      </c>
      <c r="V14" s="14">
        <v>41126.199999999997</v>
      </c>
      <c r="W14" s="14">
        <v>40258.5</v>
      </c>
      <c r="X14" s="14">
        <v>41140.300000000003</v>
      </c>
    </row>
    <row r="15" spans="1:24">
      <c r="A15" s="6" t="s">
        <v>35</v>
      </c>
      <c r="B15" s="19">
        <v>433333</v>
      </c>
      <c r="C15" s="19">
        <v>441920</v>
      </c>
      <c r="D15" s="19">
        <v>435006</v>
      </c>
      <c r="E15" s="19">
        <v>438766</v>
      </c>
      <c r="F15" s="19">
        <v>453270</v>
      </c>
      <c r="G15" s="19">
        <v>459258</v>
      </c>
      <c r="H15" s="19">
        <v>492752</v>
      </c>
      <c r="I15" s="19">
        <v>521260</v>
      </c>
      <c r="J15" s="19">
        <v>510560</v>
      </c>
      <c r="K15" s="19">
        <v>432487</v>
      </c>
      <c r="L15" s="19">
        <v>505064</v>
      </c>
      <c r="M15" s="19">
        <v>544988</v>
      </c>
      <c r="N15" s="19">
        <v>553357</v>
      </c>
      <c r="O15" s="19">
        <v>560167</v>
      </c>
      <c r="P15" s="19">
        <v>592055</v>
      </c>
      <c r="Q15" s="19">
        <v>615764</v>
      </c>
      <c r="R15" s="19">
        <v>647696</v>
      </c>
      <c r="S15" s="19">
        <v>666185</v>
      </c>
      <c r="T15" s="19">
        <v>674397</v>
      </c>
      <c r="U15" s="19">
        <v>679253</v>
      </c>
      <c r="V15" s="19">
        <v>636977</v>
      </c>
      <c r="W15" s="19">
        <v>679112</v>
      </c>
      <c r="X15" s="19">
        <v>713489</v>
      </c>
    </row>
    <row r="16" spans="1:24">
      <c r="A16" s="6" t="s">
        <v>36</v>
      </c>
      <c r="B16" s="18">
        <v>105163</v>
      </c>
      <c r="C16" s="18">
        <v>110985</v>
      </c>
      <c r="D16" s="18">
        <v>114239</v>
      </c>
      <c r="E16" s="18">
        <v>117972</v>
      </c>
      <c r="F16" s="18">
        <v>121788</v>
      </c>
      <c r="G16" s="18">
        <v>127133</v>
      </c>
      <c r="H16" s="18">
        <v>133862</v>
      </c>
      <c r="I16" s="18">
        <v>138735</v>
      </c>
      <c r="J16" s="18">
        <v>140862</v>
      </c>
      <c r="K16" s="18">
        <v>123932</v>
      </c>
      <c r="L16" s="18">
        <v>122263</v>
      </c>
      <c r="M16" s="18">
        <v>122318</v>
      </c>
      <c r="N16" s="18">
        <v>114709</v>
      </c>
      <c r="O16" s="18">
        <v>114183</v>
      </c>
      <c r="P16" s="18">
        <v>116718</v>
      </c>
      <c r="Q16" s="18">
        <v>121760</v>
      </c>
      <c r="R16" s="18">
        <v>125539</v>
      </c>
      <c r="S16" s="18">
        <v>131687</v>
      </c>
      <c r="T16" s="18">
        <v>132748</v>
      </c>
      <c r="U16" s="18">
        <v>135933</v>
      </c>
      <c r="V16" s="18">
        <v>123145</v>
      </c>
      <c r="W16" s="18">
        <v>139212</v>
      </c>
      <c r="X16" s="18">
        <v>154505</v>
      </c>
    </row>
    <row r="17" spans="1:24">
      <c r="A17" s="6" t="s">
        <v>37</v>
      </c>
      <c r="B17" s="19">
        <v>214063</v>
      </c>
      <c r="C17" s="19">
        <v>215816</v>
      </c>
      <c r="D17" s="19">
        <v>215708</v>
      </c>
      <c r="E17" s="19">
        <v>213518</v>
      </c>
      <c r="F17" s="19">
        <v>216150</v>
      </c>
      <c r="G17" s="19">
        <v>216311</v>
      </c>
      <c r="H17" s="19">
        <v>216736</v>
      </c>
      <c r="I17" s="19">
        <v>225774</v>
      </c>
      <c r="J17" s="19">
        <v>221245</v>
      </c>
      <c r="K17" s="19">
        <v>205065</v>
      </c>
      <c r="L17" s="19">
        <v>206056</v>
      </c>
      <c r="M17" s="19">
        <v>213988</v>
      </c>
      <c r="N17" s="19">
        <v>216433</v>
      </c>
      <c r="O17" s="19">
        <v>219221</v>
      </c>
      <c r="P17" s="19">
        <v>221005</v>
      </c>
      <c r="Q17" s="19">
        <v>229377</v>
      </c>
      <c r="R17" s="19">
        <v>229736</v>
      </c>
      <c r="S17" s="19">
        <v>232855</v>
      </c>
      <c r="T17" s="19">
        <v>235663</v>
      </c>
      <c r="U17" s="19">
        <v>243954</v>
      </c>
      <c r="V17" s="19">
        <v>214120</v>
      </c>
      <c r="W17" s="19">
        <v>222063</v>
      </c>
      <c r="X17" s="19">
        <v>246341</v>
      </c>
    </row>
    <row r="18" spans="1:24">
      <c r="A18" s="6" t="s">
        <v>38</v>
      </c>
      <c r="B18" s="14">
        <v>218174.1</v>
      </c>
      <c r="C18" s="14">
        <v>223562.5</v>
      </c>
      <c r="D18" s="14">
        <v>226927.4</v>
      </c>
      <c r="E18" s="14">
        <v>224971.2</v>
      </c>
      <c r="F18" s="14">
        <v>230863.5</v>
      </c>
      <c r="G18" s="14">
        <v>232242.4</v>
      </c>
      <c r="H18" s="14">
        <v>242302.5</v>
      </c>
      <c r="I18" s="14">
        <v>257654.7</v>
      </c>
      <c r="J18" s="14">
        <v>253356.3</v>
      </c>
      <c r="K18" s="14">
        <v>216301.3</v>
      </c>
      <c r="L18" s="14">
        <v>229274.2</v>
      </c>
      <c r="M18" s="14">
        <v>234354.9</v>
      </c>
      <c r="N18" s="14">
        <v>224967.6</v>
      </c>
      <c r="O18" s="14">
        <v>223850.2</v>
      </c>
      <c r="P18" s="14">
        <v>227450.1</v>
      </c>
      <c r="Q18" s="14">
        <v>238294.5</v>
      </c>
      <c r="R18" s="14">
        <v>250824.4</v>
      </c>
      <c r="S18" s="14">
        <v>258993.2</v>
      </c>
      <c r="T18" s="14">
        <v>265881.90000000002</v>
      </c>
      <c r="U18" s="18">
        <v>267416</v>
      </c>
      <c r="V18" s="14">
        <v>242443.2</v>
      </c>
      <c r="W18" s="14">
        <v>270079.09999999998</v>
      </c>
      <c r="X18" s="14">
        <v>269636.2</v>
      </c>
    </row>
    <row r="19" spans="1:24">
      <c r="A19" s="6" t="s">
        <v>39</v>
      </c>
      <c r="B19" s="19">
        <v>60357</v>
      </c>
      <c r="C19" s="19">
        <v>63238</v>
      </c>
      <c r="D19" s="19">
        <v>62854</v>
      </c>
      <c r="E19" s="19">
        <v>62445</v>
      </c>
      <c r="F19" s="19">
        <v>64925</v>
      </c>
      <c r="G19" s="19">
        <v>67769</v>
      </c>
      <c r="H19" s="19">
        <v>69730</v>
      </c>
      <c r="I19" s="19">
        <v>74330</v>
      </c>
      <c r="J19" s="19">
        <v>74158</v>
      </c>
      <c r="K19" s="19">
        <v>65630</v>
      </c>
      <c r="L19" s="19">
        <v>66918</v>
      </c>
      <c r="M19" s="19">
        <v>70259</v>
      </c>
      <c r="N19" s="19">
        <v>70097</v>
      </c>
      <c r="O19" s="19">
        <v>67949</v>
      </c>
      <c r="P19" s="19">
        <v>69578</v>
      </c>
      <c r="Q19" s="19">
        <v>74533</v>
      </c>
      <c r="R19" s="19">
        <v>76862</v>
      </c>
      <c r="S19" s="19">
        <v>81583</v>
      </c>
      <c r="T19" s="19">
        <v>85581</v>
      </c>
      <c r="U19" s="19">
        <v>87602</v>
      </c>
      <c r="V19" s="19">
        <v>86236</v>
      </c>
      <c r="W19" s="19">
        <v>92734</v>
      </c>
      <c r="X19" s="19">
        <v>103164</v>
      </c>
    </row>
    <row r="20" spans="1:24">
      <c r="A20" s="6" t="s">
        <v>40</v>
      </c>
      <c r="B20" s="14">
        <v>57482.7</v>
      </c>
      <c r="C20" s="14">
        <v>51987.9</v>
      </c>
      <c r="D20" s="14">
        <v>52957.3</v>
      </c>
      <c r="E20" s="14">
        <v>53574.1</v>
      </c>
      <c r="F20" s="14">
        <v>53941.7</v>
      </c>
      <c r="G20" s="14">
        <v>54173.5</v>
      </c>
      <c r="H20" s="14">
        <v>57854.6</v>
      </c>
      <c r="I20" s="14">
        <v>61673.1</v>
      </c>
      <c r="J20" s="14">
        <v>56036.3</v>
      </c>
      <c r="K20" s="14">
        <v>43257.4</v>
      </c>
      <c r="L20" s="14">
        <v>55157.3</v>
      </c>
      <c r="M20" s="14">
        <v>60263.1</v>
      </c>
      <c r="N20" s="14">
        <v>59863.199999999997</v>
      </c>
      <c r="O20" s="14">
        <v>58788.1</v>
      </c>
      <c r="P20" s="14">
        <v>57324.3</v>
      </c>
      <c r="Q20" s="14">
        <v>61970.8</v>
      </c>
      <c r="R20" s="14">
        <v>61509.3</v>
      </c>
      <c r="S20" s="14">
        <v>62621.9</v>
      </c>
      <c r="T20" s="14">
        <v>61335.5</v>
      </c>
      <c r="U20" s="14">
        <v>61060.3</v>
      </c>
      <c r="V20" s="14">
        <v>59400.800000000003</v>
      </c>
      <c r="W20" s="14">
        <v>66417.5</v>
      </c>
      <c r="X20" s="14">
        <v>70252.800000000003</v>
      </c>
    </row>
    <row r="21" spans="1:24">
      <c r="A21" s="6" t="s">
        <v>41</v>
      </c>
      <c r="B21" s="19">
        <v>242277</v>
      </c>
      <c r="C21" s="15">
        <v>229773.1</v>
      </c>
      <c r="D21" s="15">
        <v>231251.7</v>
      </c>
      <c r="E21" s="15">
        <v>212612.9</v>
      </c>
      <c r="F21" s="15">
        <v>215038.5</v>
      </c>
      <c r="G21" s="15">
        <v>215848.2</v>
      </c>
      <c r="H21" s="15">
        <v>221084.6</v>
      </c>
      <c r="I21" s="15">
        <v>218568.3</v>
      </c>
      <c r="J21" s="15">
        <v>190478.2</v>
      </c>
      <c r="K21" s="15">
        <v>159405.79999999999</v>
      </c>
      <c r="L21" s="15">
        <v>178357.3</v>
      </c>
      <c r="M21" s="19">
        <v>179753</v>
      </c>
      <c r="N21" s="15">
        <v>197016.8</v>
      </c>
      <c r="O21" s="15">
        <v>200058.9</v>
      </c>
      <c r="P21" s="15">
        <v>217019.8</v>
      </c>
      <c r="Q21" s="15">
        <v>247354.8</v>
      </c>
      <c r="R21" s="15">
        <v>222090.8</v>
      </c>
      <c r="S21" s="15">
        <v>214998.8</v>
      </c>
      <c r="T21" s="15">
        <v>217189.8</v>
      </c>
      <c r="U21" s="15">
        <v>219344.5</v>
      </c>
      <c r="V21" s="8">
        <f>U21*V11/U11</f>
        <v>206467.7331701245</v>
      </c>
      <c r="W21" s="8">
        <f t="shared" ref="W21:X21" si="1">V21*W11/V11</f>
        <v>224396.45232870273</v>
      </c>
      <c r="X21" s="8">
        <f t="shared" si="1"/>
        <v>246120.19350020442</v>
      </c>
    </row>
    <row r="22" spans="1:24" ht="11.45" customHeight="1">
      <c r="A22" s="22" t="s">
        <v>80</v>
      </c>
      <c r="B22" s="23">
        <f t="shared" ref="B22:X22" si="2">B12-SUM(B13:B21)</f>
        <v>216370.19999999995</v>
      </c>
      <c r="C22" s="23">
        <f t="shared" si="2"/>
        <v>236032.19999999995</v>
      </c>
      <c r="D22" s="23">
        <f t="shared" si="2"/>
        <v>246974.80000000005</v>
      </c>
      <c r="E22" s="23">
        <f t="shared" si="2"/>
        <v>246355.40000000014</v>
      </c>
      <c r="F22" s="23">
        <f t="shared" si="2"/>
        <v>262054.70000000019</v>
      </c>
      <c r="G22" s="23">
        <f t="shared" si="2"/>
        <v>282193.10000000009</v>
      </c>
      <c r="H22" s="23">
        <f t="shared" si="2"/>
        <v>308460.19999999995</v>
      </c>
      <c r="I22" s="23">
        <f t="shared" si="2"/>
        <v>342533.69999999995</v>
      </c>
      <c r="J22" s="23">
        <f t="shared" si="2"/>
        <v>358311.5</v>
      </c>
      <c r="K22" s="23">
        <f t="shared" si="2"/>
        <v>312790.00000000023</v>
      </c>
      <c r="L22" s="23">
        <f t="shared" si="2"/>
        <v>332231.89999999991</v>
      </c>
      <c r="M22" s="23">
        <f t="shared" si="2"/>
        <v>354053</v>
      </c>
      <c r="N22" s="23">
        <f t="shared" si="2"/>
        <v>346409.80000000005</v>
      </c>
      <c r="O22" s="23">
        <f t="shared" si="2"/>
        <v>341008.90000000014</v>
      </c>
      <c r="P22" s="23">
        <f t="shared" si="2"/>
        <v>365896.5</v>
      </c>
      <c r="Q22" s="23">
        <f t="shared" si="2"/>
        <v>440433.79999999981</v>
      </c>
      <c r="R22" s="23">
        <f t="shared" si="2"/>
        <v>449889.40000000014</v>
      </c>
      <c r="S22" s="23">
        <f t="shared" si="2"/>
        <v>472557.20000000019</v>
      </c>
      <c r="T22" s="23">
        <f t="shared" si="2"/>
        <v>500776.69999999995</v>
      </c>
      <c r="U22" s="23">
        <f t="shared" si="2"/>
        <v>521478.20000000019</v>
      </c>
      <c r="V22" s="23">
        <f t="shared" si="2"/>
        <v>514296.5</v>
      </c>
      <c r="W22" s="23">
        <f t="shared" si="2"/>
        <v>573941.80000000005</v>
      </c>
      <c r="X22" s="23">
        <f t="shared" si="2"/>
        <v>685736.00000000023</v>
      </c>
    </row>
    <row r="23" spans="1:24">
      <c r="A23" s="1" t="s">
        <v>76</v>
      </c>
    </row>
    <row r="24" spans="1:24">
      <c r="A24" s="1" t="s">
        <v>75</v>
      </c>
    </row>
    <row r="25" spans="1:24" ht="11.45" customHeight="1">
      <c r="A25" s="5" t="s">
        <v>74</v>
      </c>
      <c r="B25" s="4" t="s">
        <v>48</v>
      </c>
      <c r="C25" s="4" t="s">
        <v>49</v>
      </c>
      <c r="D25" s="4" t="s">
        <v>50</v>
      </c>
      <c r="E25" s="4" t="s">
        <v>51</v>
      </c>
      <c r="F25" s="4" t="s">
        <v>52</v>
      </c>
      <c r="G25" s="4" t="s">
        <v>53</v>
      </c>
      <c r="H25" s="4" t="s">
        <v>54</v>
      </c>
      <c r="I25" s="4" t="s">
        <v>55</v>
      </c>
      <c r="J25" s="4" t="s">
        <v>56</v>
      </c>
      <c r="K25" s="4" t="s">
        <v>57</v>
      </c>
      <c r="L25" s="4" t="s">
        <v>58</v>
      </c>
      <c r="M25" s="4" t="s">
        <v>59</v>
      </c>
      <c r="N25" s="4" t="s">
        <v>60</v>
      </c>
      <c r="O25" s="4" t="s">
        <v>61</v>
      </c>
      <c r="P25" s="4" t="s">
        <v>62</v>
      </c>
      <c r="Q25" s="4" t="s">
        <v>63</v>
      </c>
      <c r="R25" s="4" t="s">
        <v>64</v>
      </c>
      <c r="S25" s="4" t="s">
        <v>65</v>
      </c>
      <c r="T25" s="4" t="s">
        <v>66</v>
      </c>
      <c r="U25" s="4" t="s">
        <v>67</v>
      </c>
      <c r="V25" s="4" t="s">
        <v>68</v>
      </c>
      <c r="W25" s="4" t="s">
        <v>69</v>
      </c>
      <c r="X25" s="4" t="s">
        <v>70</v>
      </c>
    </row>
    <row r="26" spans="1:24" ht="11.45" customHeight="1">
      <c r="A26" s="6" t="s">
        <v>33</v>
      </c>
      <c r="B26" s="24">
        <f t="shared" ref="B26:X35" si="3">B13/B$12</f>
        <v>2.7797238521947976E-2</v>
      </c>
      <c r="C26" s="24">
        <f t="shared" si="3"/>
        <v>2.7395881406579912E-2</v>
      </c>
      <c r="D26" s="24">
        <f t="shared" si="3"/>
        <v>2.7674994034391932E-2</v>
      </c>
      <c r="E26" s="24">
        <f t="shared" si="3"/>
        <v>2.7754402921276244E-2</v>
      </c>
      <c r="F26" s="24">
        <f t="shared" si="3"/>
        <v>2.8232558518975503E-2</v>
      </c>
      <c r="G26" s="24">
        <f t="shared" si="3"/>
        <v>2.8446847311008397E-2</v>
      </c>
      <c r="H26" s="24">
        <f t="shared" si="3"/>
        <v>2.6848610957013082E-2</v>
      </c>
      <c r="I26" s="24">
        <f t="shared" si="3"/>
        <v>2.6950765551290775E-2</v>
      </c>
      <c r="J26" s="24">
        <f t="shared" si="3"/>
        <v>2.6144596668263083E-2</v>
      </c>
      <c r="K26" s="24">
        <f t="shared" si="3"/>
        <v>2.7470224198028415E-2</v>
      </c>
      <c r="L26" s="24">
        <f t="shared" si="3"/>
        <v>2.736062632696451E-2</v>
      </c>
      <c r="M26" s="24">
        <f t="shared" si="3"/>
        <v>2.6190808068469996E-2</v>
      </c>
      <c r="N26" s="24">
        <f t="shared" si="3"/>
        <v>2.620043332839795E-2</v>
      </c>
      <c r="O26" s="24">
        <f t="shared" si="3"/>
        <v>2.6463526962893925E-2</v>
      </c>
      <c r="P26" s="24">
        <f t="shared" si="3"/>
        <v>2.5977860376817773E-2</v>
      </c>
      <c r="Q26" s="24">
        <f t="shared" si="3"/>
        <v>2.499394209970416E-2</v>
      </c>
      <c r="R26" s="24">
        <f t="shared" si="3"/>
        <v>2.4673916303474489E-2</v>
      </c>
      <c r="S26" s="24">
        <f t="shared" si="3"/>
        <v>2.4971587696451188E-2</v>
      </c>
      <c r="T26" s="24">
        <f t="shared" si="3"/>
        <v>2.4681112704807585E-2</v>
      </c>
      <c r="U26" s="24">
        <f t="shared" si="3"/>
        <v>2.5508915265480957E-2</v>
      </c>
      <c r="V26" s="24">
        <f t="shared" si="3"/>
        <v>2.5918567662142494E-2</v>
      </c>
      <c r="W26" s="24">
        <f t="shared" si="3"/>
        <v>2.6110555400733912E-2</v>
      </c>
      <c r="X26" s="24">
        <f t="shared" si="3"/>
        <v>2.6605746897683767E-2</v>
      </c>
    </row>
    <row r="27" spans="1:24" ht="11.45" customHeight="1">
      <c r="A27" s="6" t="s">
        <v>34</v>
      </c>
      <c r="B27" s="24">
        <f t="shared" ref="B27:L27" si="4">B14/B$12</f>
        <v>1.5568842653004886E-2</v>
      </c>
      <c r="C27" s="24">
        <f t="shared" si="4"/>
        <v>1.5712029808676892E-2</v>
      </c>
      <c r="D27" s="24">
        <f t="shared" si="4"/>
        <v>1.5947305091960819E-2</v>
      </c>
      <c r="E27" s="24">
        <f t="shared" si="4"/>
        <v>1.5593791215700493E-2</v>
      </c>
      <c r="F27" s="24">
        <f t="shared" si="4"/>
        <v>1.5256060457912954E-2</v>
      </c>
      <c r="G27" s="24">
        <f t="shared" si="4"/>
        <v>1.4808335175604689E-2</v>
      </c>
      <c r="H27" s="24">
        <f t="shared" si="4"/>
        <v>1.4961779229457567E-2</v>
      </c>
      <c r="I27" s="24">
        <f t="shared" si="4"/>
        <v>1.4526252286383958E-2</v>
      </c>
      <c r="J27" s="24">
        <f t="shared" si="4"/>
        <v>1.504544687693753E-2</v>
      </c>
      <c r="K27" s="24">
        <f t="shared" si="4"/>
        <v>1.5763486571244652E-2</v>
      </c>
      <c r="L27" s="24">
        <f t="shared" si="4"/>
        <v>1.5018186548636316E-2</v>
      </c>
      <c r="M27" s="24">
        <f t="shared" si="3"/>
        <v>1.4749345662189002E-2</v>
      </c>
      <c r="N27" s="24">
        <f t="shared" si="3"/>
        <v>1.5643783957068082E-2</v>
      </c>
      <c r="O27" s="24">
        <f t="shared" si="3"/>
        <v>1.6342143821224533E-2</v>
      </c>
      <c r="P27" s="24">
        <f t="shared" si="3"/>
        <v>1.6170360169425222E-2</v>
      </c>
      <c r="Q27" s="24">
        <f t="shared" si="3"/>
        <v>1.6001740441370489E-2</v>
      </c>
      <c r="R27" s="24">
        <f t="shared" si="3"/>
        <v>1.7000662330305134E-2</v>
      </c>
      <c r="S27" s="24">
        <f t="shared" si="3"/>
        <v>1.7313774984487502E-2</v>
      </c>
      <c r="T27" s="24">
        <f t="shared" si="3"/>
        <v>1.7438306472812418E-2</v>
      </c>
      <c r="U27" s="24">
        <f t="shared" si="3"/>
        <v>1.7912805531751855E-2</v>
      </c>
      <c r="V27" s="24">
        <f t="shared" si="3"/>
        <v>1.8858880202875093E-2</v>
      </c>
      <c r="W27" s="24">
        <f t="shared" si="3"/>
        <v>1.6985999660665919E-2</v>
      </c>
      <c r="X27" s="24">
        <f t="shared" si="3"/>
        <v>1.5825947279463119E-2</v>
      </c>
    </row>
    <row r="28" spans="1:24" ht="11.45" customHeight="1">
      <c r="A28" s="6" t="s">
        <v>35</v>
      </c>
      <c r="B28" s="24">
        <f t="shared" si="3"/>
        <v>0.26792637501209532</v>
      </c>
      <c r="C28" s="24">
        <f t="shared" si="3"/>
        <v>0.26877633055596173</v>
      </c>
      <c r="D28" s="24">
        <f t="shared" si="3"/>
        <v>0.26232755141232489</v>
      </c>
      <c r="E28" s="24">
        <f t="shared" si="3"/>
        <v>0.26731778334712675</v>
      </c>
      <c r="F28" s="24">
        <f t="shared" si="3"/>
        <v>0.26795395545249973</v>
      </c>
      <c r="G28" s="24">
        <f t="shared" si="3"/>
        <v>0.26550560405071533</v>
      </c>
      <c r="H28" s="24">
        <f t="shared" si="3"/>
        <v>0.27091734577621918</v>
      </c>
      <c r="I28" s="24">
        <f t="shared" si="3"/>
        <v>0.27146529284515064</v>
      </c>
      <c r="J28" s="24">
        <f t="shared" si="3"/>
        <v>0.27120666568360269</v>
      </c>
      <c r="K28" s="24">
        <f t="shared" si="3"/>
        <v>0.26544187795861507</v>
      </c>
      <c r="L28" s="24">
        <f t="shared" si="3"/>
        <v>0.28529097884714011</v>
      </c>
      <c r="M28" s="24">
        <f t="shared" si="3"/>
        <v>0.29364205689097983</v>
      </c>
      <c r="N28" s="24">
        <f t="shared" si="3"/>
        <v>0.29738968411848465</v>
      </c>
      <c r="O28" s="24">
        <f t="shared" si="3"/>
        <v>0.30034776873017527</v>
      </c>
      <c r="P28" s="24">
        <f t="shared" si="3"/>
        <v>0.30374223380941356</v>
      </c>
      <c r="Q28" s="24">
        <f t="shared" si="3"/>
        <v>0.29097011839084025</v>
      </c>
      <c r="R28" s="24">
        <f t="shared" si="3"/>
        <v>0.30070705826083183</v>
      </c>
      <c r="S28" s="24">
        <f t="shared" si="3"/>
        <v>0.30074042406618606</v>
      </c>
      <c r="T28" s="24">
        <f t="shared" si="3"/>
        <v>0.29720272555149663</v>
      </c>
      <c r="U28" s="24">
        <f t="shared" si="3"/>
        <v>0.29320696949348735</v>
      </c>
      <c r="V28" s="24">
        <f t="shared" si="3"/>
        <v>0.29209294646689382</v>
      </c>
      <c r="W28" s="24">
        <f t="shared" si="3"/>
        <v>0.28653318433508834</v>
      </c>
      <c r="X28" s="24">
        <f t="shared" si="3"/>
        <v>0.27446662514558379</v>
      </c>
    </row>
    <row r="29" spans="1:24" ht="11.45" customHeight="1">
      <c r="A29" s="6" t="s">
        <v>36</v>
      </c>
      <c r="B29" s="24">
        <f t="shared" si="3"/>
        <v>6.5021453190495487E-2</v>
      </c>
      <c r="C29" s="24">
        <f t="shared" si="3"/>
        <v>6.7501224309271843E-2</v>
      </c>
      <c r="D29" s="24">
        <f t="shared" si="3"/>
        <v>6.8891089193695229E-2</v>
      </c>
      <c r="E29" s="24">
        <f t="shared" si="3"/>
        <v>7.187433287225363E-2</v>
      </c>
      <c r="F29" s="24">
        <f t="shared" si="3"/>
        <v>7.1995888381426162E-2</v>
      </c>
      <c r="G29" s="24">
        <f t="shared" si="3"/>
        <v>7.3497955310042704E-2</v>
      </c>
      <c r="H29" s="24">
        <f t="shared" si="3"/>
        <v>7.3597951383852833E-2</v>
      </c>
      <c r="I29" s="24">
        <f t="shared" si="3"/>
        <v>7.2251347509634287E-2</v>
      </c>
      <c r="J29" s="24">
        <f t="shared" si="3"/>
        <v>7.4825120145572785E-2</v>
      </c>
      <c r="K29" s="24">
        <f t="shared" si="3"/>
        <v>7.6064119428253529E-2</v>
      </c>
      <c r="L29" s="24">
        <f t="shared" si="3"/>
        <v>6.9061605948529073E-2</v>
      </c>
      <c r="M29" s="24">
        <f t="shared" si="3"/>
        <v>6.590550455201008E-2</v>
      </c>
      <c r="N29" s="24">
        <f t="shared" si="3"/>
        <v>6.1647857125774599E-2</v>
      </c>
      <c r="O29" s="24">
        <f t="shared" si="3"/>
        <v>6.1222116399069562E-2</v>
      </c>
      <c r="P29" s="24">
        <f t="shared" si="3"/>
        <v>5.9879886236527242E-2</v>
      </c>
      <c r="Q29" s="24">
        <f t="shared" si="3"/>
        <v>5.7535876756791088E-2</v>
      </c>
      <c r="R29" s="24">
        <f t="shared" si="3"/>
        <v>5.8284231162469072E-2</v>
      </c>
      <c r="S29" s="24">
        <f t="shared" si="3"/>
        <v>5.9448357774497841E-2</v>
      </c>
      <c r="T29" s="24">
        <f t="shared" si="3"/>
        <v>5.8501249874347114E-2</v>
      </c>
      <c r="U29" s="24">
        <f t="shared" si="3"/>
        <v>5.8676962757850483E-2</v>
      </c>
      <c r="V29" s="24">
        <f t="shared" si="3"/>
        <v>5.6469520709014051E-2</v>
      </c>
      <c r="W29" s="24">
        <f t="shared" si="3"/>
        <v>5.873678812575292E-2</v>
      </c>
      <c r="X29" s="24">
        <f t="shared" si="3"/>
        <v>5.9435346470819342E-2</v>
      </c>
    </row>
    <row r="30" spans="1:24" ht="11.45" customHeight="1">
      <c r="A30" s="6" t="s">
        <v>37</v>
      </c>
      <c r="B30" s="24">
        <f t="shared" si="3"/>
        <v>0.13235346399700498</v>
      </c>
      <c r="C30" s="24">
        <f t="shared" si="3"/>
        <v>0.1312595776504015</v>
      </c>
      <c r="D30" s="24">
        <f t="shared" si="3"/>
        <v>0.13008131257971103</v>
      </c>
      <c r="E30" s="24">
        <f t="shared" si="3"/>
        <v>0.13008564579915446</v>
      </c>
      <c r="F30" s="24">
        <f t="shared" si="3"/>
        <v>0.1277786914445205</v>
      </c>
      <c r="G30" s="24">
        <f t="shared" si="3"/>
        <v>0.12505341816106477</v>
      </c>
      <c r="H30" s="24">
        <f t="shared" si="3"/>
        <v>0.11916246276860294</v>
      </c>
      <c r="I30" s="24">
        <f t="shared" si="3"/>
        <v>0.11758010403027479</v>
      </c>
      <c r="J30" s="24">
        <f t="shared" si="3"/>
        <v>0.11752412791673589</v>
      </c>
      <c r="K30" s="24">
        <f t="shared" si="3"/>
        <v>0.1258600575360263</v>
      </c>
      <c r="L30" s="24">
        <f t="shared" si="3"/>
        <v>0.11639300749474581</v>
      </c>
      <c r="M30" s="24">
        <f t="shared" si="3"/>
        <v>0.11529772484896363</v>
      </c>
      <c r="N30" s="24">
        <f t="shared" si="3"/>
        <v>0.11631720842569261</v>
      </c>
      <c r="O30" s="24">
        <f t="shared" si="3"/>
        <v>0.11754090870900596</v>
      </c>
      <c r="P30" s="24">
        <f t="shared" si="3"/>
        <v>0.11338229114364282</v>
      </c>
      <c r="Q30" s="24">
        <f t="shared" si="3"/>
        <v>0.10838868924804919</v>
      </c>
      <c r="R30" s="24">
        <f t="shared" si="3"/>
        <v>0.10665997124671213</v>
      </c>
      <c r="S30" s="24">
        <f t="shared" si="3"/>
        <v>0.10511931587461704</v>
      </c>
      <c r="T30" s="24">
        <f t="shared" si="3"/>
        <v>0.10385527502590068</v>
      </c>
      <c r="U30" s="24">
        <f t="shared" si="3"/>
        <v>0.10530540613852896</v>
      </c>
      <c r="V30" s="24">
        <f t="shared" si="3"/>
        <v>9.8187127160778667E-2</v>
      </c>
      <c r="W30" s="24">
        <f t="shared" si="3"/>
        <v>9.3693556457554464E-2</v>
      </c>
      <c r="X30" s="24">
        <f t="shared" si="3"/>
        <v>9.476303475595034E-2</v>
      </c>
    </row>
    <row r="31" spans="1:24" ht="11.45" customHeight="1">
      <c r="A31" s="6" t="s">
        <v>38</v>
      </c>
      <c r="B31" s="24">
        <f t="shared" si="3"/>
        <v>0.13489532469146451</v>
      </c>
      <c r="C31" s="24">
        <f t="shared" si="3"/>
        <v>0.13597100923225289</v>
      </c>
      <c r="D31" s="24">
        <f t="shared" si="3"/>
        <v>0.13684709909832329</v>
      </c>
      <c r="E31" s="24">
        <f t="shared" si="3"/>
        <v>0.13706349740167451</v>
      </c>
      <c r="F31" s="24">
        <f t="shared" si="3"/>
        <v>0.13647668717234357</v>
      </c>
      <c r="G31" s="24">
        <f t="shared" si="3"/>
        <v>0.13426365724317887</v>
      </c>
      <c r="H31" s="24">
        <f t="shared" si="3"/>
        <v>0.13321904360599723</v>
      </c>
      <c r="I31" s="24">
        <f t="shared" si="3"/>
        <v>0.1341831496535883</v>
      </c>
      <c r="J31" s="24">
        <f t="shared" si="3"/>
        <v>0.1345814739755064</v>
      </c>
      <c r="K31" s="24">
        <f t="shared" si="3"/>
        <v>0.13275641412779987</v>
      </c>
      <c r="L31" s="24">
        <f t="shared" si="3"/>
        <v>0.12950806421046634</v>
      </c>
      <c r="M31" s="24">
        <f t="shared" si="3"/>
        <v>0.12627150483768429</v>
      </c>
      <c r="N31" s="24">
        <f t="shared" si="3"/>
        <v>0.12090394356788405</v>
      </c>
      <c r="O31" s="24">
        <f t="shared" si="3"/>
        <v>0.12002297189910059</v>
      </c>
      <c r="P31" s="24">
        <f t="shared" si="3"/>
        <v>0.11668882359607555</v>
      </c>
      <c r="Q31" s="24">
        <f t="shared" si="3"/>
        <v>0.11260252122060738</v>
      </c>
      <c r="R31" s="24">
        <f t="shared" si="3"/>
        <v>0.11645072296885914</v>
      </c>
      <c r="S31" s="24">
        <f t="shared" si="3"/>
        <v>0.11691906121911863</v>
      </c>
      <c r="T31" s="24">
        <f t="shared" si="3"/>
        <v>0.11717256357132441</v>
      </c>
      <c r="U31" s="24">
        <f t="shared" si="3"/>
        <v>0.1154330344570733</v>
      </c>
      <c r="V31" s="24">
        <f t="shared" si="3"/>
        <v>0.11117504813966979</v>
      </c>
      <c r="W31" s="24">
        <f t="shared" si="3"/>
        <v>0.11395266840426138</v>
      </c>
      <c r="X31" s="24">
        <f t="shared" si="3"/>
        <v>0.10372428703326843</v>
      </c>
    </row>
    <row r="32" spans="1:24" ht="11.45" customHeight="1">
      <c r="A32" s="6" t="s">
        <v>39</v>
      </c>
      <c r="B32" s="24">
        <f t="shared" si="3"/>
        <v>3.7318256898516936E-2</v>
      </c>
      <c r="C32" s="24">
        <f t="shared" si="3"/>
        <v>3.8461435535160002E-2</v>
      </c>
      <c r="D32" s="24">
        <f t="shared" si="3"/>
        <v>3.7903697688009517E-2</v>
      </c>
      <c r="E32" s="24">
        <f t="shared" si="3"/>
        <v>3.8044559015765415E-2</v>
      </c>
      <c r="F32" s="24">
        <f t="shared" si="3"/>
        <v>3.8380900032549133E-2</v>
      </c>
      <c r="G32" s="24">
        <f t="shared" si="3"/>
        <v>3.9178521181803969E-2</v>
      </c>
      <c r="H32" s="24">
        <f t="shared" si="3"/>
        <v>3.8337878934993186E-2</v>
      </c>
      <c r="I32" s="24">
        <f t="shared" si="3"/>
        <v>3.8710077921152677E-2</v>
      </c>
      <c r="J32" s="24">
        <f t="shared" si="3"/>
        <v>3.9392321987160389E-2</v>
      </c>
      <c r="K32" s="24">
        <f t="shared" si="3"/>
        <v>4.0280864974956261E-2</v>
      </c>
      <c r="L32" s="24">
        <f t="shared" si="3"/>
        <v>3.779937141133187E-2</v>
      </c>
      <c r="M32" s="24">
        <f t="shared" si="3"/>
        <v>3.785587439558917E-2</v>
      </c>
      <c r="N32" s="24">
        <f t="shared" si="3"/>
        <v>3.7672108038126234E-2</v>
      </c>
      <c r="O32" s="24">
        <f t="shared" si="3"/>
        <v>3.6432582671679474E-2</v>
      </c>
      <c r="P32" s="24">
        <f t="shared" si="3"/>
        <v>3.5695631561242419E-2</v>
      </c>
      <c r="Q32" s="24">
        <f t="shared" si="3"/>
        <v>3.5219460432932906E-2</v>
      </c>
      <c r="R32" s="24">
        <f t="shared" si="3"/>
        <v>3.5684867456405561E-2</v>
      </c>
      <c r="S32" s="24">
        <f t="shared" si="3"/>
        <v>3.6829568388047851E-2</v>
      </c>
      <c r="T32" s="24">
        <f t="shared" si="3"/>
        <v>3.7715034994851147E-2</v>
      </c>
      <c r="U32" s="24">
        <f t="shared" si="3"/>
        <v>3.7814359217505818E-2</v>
      </c>
      <c r="V32" s="24">
        <f t="shared" si="3"/>
        <v>3.9544484858195915E-2</v>
      </c>
      <c r="W32" s="24">
        <f t="shared" si="3"/>
        <v>3.9126636425405655E-2</v>
      </c>
      <c r="X32" s="24">
        <f t="shared" si="3"/>
        <v>3.9685369944762995E-2</v>
      </c>
    </row>
    <row r="33" spans="1:24" ht="11.45" customHeight="1">
      <c r="A33" s="6" t="s">
        <v>40</v>
      </c>
      <c r="B33" s="24">
        <f t="shared" si="3"/>
        <v>3.5541099886017849E-2</v>
      </c>
      <c r="C33" s="24">
        <f t="shared" si="3"/>
        <v>3.1619109783015666E-2</v>
      </c>
      <c r="D33" s="24">
        <f t="shared" si="3"/>
        <v>3.1935556839234207E-2</v>
      </c>
      <c r="E33" s="24">
        <f t="shared" si="3"/>
        <v>3.2639971321427146E-2</v>
      </c>
      <c r="F33" s="24">
        <f t="shared" si="3"/>
        <v>3.1888039973596537E-2</v>
      </c>
      <c r="G33" s="24">
        <f t="shared" si="3"/>
        <v>3.1318709398728876E-2</v>
      </c>
      <c r="H33" s="24">
        <f t="shared" si="3"/>
        <v>3.1808728676788425E-2</v>
      </c>
      <c r="I33" s="24">
        <f t="shared" si="3"/>
        <v>3.2118532310494302E-2</v>
      </c>
      <c r="J33" s="24">
        <f t="shared" si="3"/>
        <v>2.976617455391348E-2</v>
      </c>
      <c r="K33" s="24">
        <f t="shared" si="3"/>
        <v>2.6549527480842192E-2</v>
      </c>
      <c r="L33" s="24">
        <f t="shared" si="3"/>
        <v>3.1156210119045034E-2</v>
      </c>
      <c r="M33" s="24">
        <f t="shared" si="3"/>
        <v>3.2470037209308841E-2</v>
      </c>
      <c r="N33" s="24">
        <f t="shared" si="3"/>
        <v>3.2172174813586293E-2</v>
      </c>
      <c r="O33" s="24">
        <f t="shared" si="3"/>
        <v>3.1520733393588726E-2</v>
      </c>
      <c r="P33" s="24">
        <f t="shared" si="3"/>
        <v>2.940911052784111E-2</v>
      </c>
      <c r="Q33" s="24">
        <f t="shared" si="3"/>
        <v>2.9283379692179284E-2</v>
      </c>
      <c r="R33" s="24">
        <f t="shared" si="3"/>
        <v>2.855704012172838E-2</v>
      </c>
      <c r="S33" s="24">
        <f t="shared" si="3"/>
        <v>2.8269830094989075E-2</v>
      </c>
      <c r="T33" s="24">
        <f t="shared" si="3"/>
        <v>2.7030188113327639E-2</v>
      </c>
      <c r="U33" s="24">
        <f t="shared" si="3"/>
        <v>2.6357344788117514E-2</v>
      </c>
      <c r="V33" s="24">
        <f t="shared" si="3"/>
        <v>2.7238902965869519E-2</v>
      </c>
      <c r="W33" s="24">
        <f t="shared" si="3"/>
        <v>2.8023091582206956E-2</v>
      </c>
      <c r="X33" s="24">
        <f t="shared" si="3"/>
        <v>2.7025012190836393E-2</v>
      </c>
    </row>
    <row r="34" spans="1:24" ht="11.45" customHeight="1">
      <c r="A34" s="6" t="s">
        <v>41</v>
      </c>
      <c r="B34" s="24">
        <f t="shared" si="3"/>
        <v>0.14979795759567222</v>
      </c>
      <c r="C34" s="24">
        <f t="shared" si="3"/>
        <v>0.13974830439551966</v>
      </c>
      <c r="D34" s="24">
        <f t="shared" si="3"/>
        <v>0.13945484021125579</v>
      </c>
      <c r="E34" s="24">
        <f t="shared" si="3"/>
        <v>0.12953421445372776</v>
      </c>
      <c r="F34" s="24">
        <f t="shared" si="3"/>
        <v>0.12712161989448312</v>
      </c>
      <c r="G34" s="24">
        <f t="shared" si="3"/>
        <v>0.12478586486083991</v>
      </c>
      <c r="H34" s="24">
        <f t="shared" si="3"/>
        <v>0.12155334331265445</v>
      </c>
      <c r="I34" s="24">
        <f t="shared" si="3"/>
        <v>0.11382747106274552</v>
      </c>
      <c r="J34" s="24">
        <f t="shared" si="3"/>
        <v>0.10118097286785963</v>
      </c>
      <c r="K34" s="24">
        <f t="shared" si="3"/>
        <v>9.783640874637943E-2</v>
      </c>
      <c r="L34" s="24">
        <f t="shared" si="3"/>
        <v>0.10074709086676741</v>
      </c>
      <c r="M34" s="24">
        <f t="shared" si="3"/>
        <v>9.6851748391385314E-2</v>
      </c>
      <c r="N34" s="24">
        <f t="shared" si="3"/>
        <v>0.10588239403863087</v>
      </c>
      <c r="O34" s="24">
        <f t="shared" si="3"/>
        <v>0.10726666195904659</v>
      </c>
      <c r="P34" s="24">
        <f t="shared" si="3"/>
        <v>0.11133776225666901</v>
      </c>
      <c r="Q34" s="24">
        <f t="shared" si="3"/>
        <v>0.11688383120894143</v>
      </c>
      <c r="R34" s="24">
        <f t="shared" si="3"/>
        <v>0.10311051964933356</v>
      </c>
      <c r="S34" s="24">
        <f t="shared" si="3"/>
        <v>9.7058370100979632E-2</v>
      </c>
      <c r="T34" s="24">
        <f t="shared" si="3"/>
        <v>9.5714246240692705E-2</v>
      </c>
      <c r="U34" s="24">
        <f t="shared" si="3"/>
        <v>9.4682446923405911E-2</v>
      </c>
      <c r="V34" s="24">
        <f t="shared" si="3"/>
        <v>9.4678094392736473E-2</v>
      </c>
      <c r="W34" s="24">
        <f t="shared" si="3"/>
        <v>9.4678094392736459E-2</v>
      </c>
      <c r="X34" s="24">
        <f t="shared" si="3"/>
        <v>9.4678094392736459E-2</v>
      </c>
    </row>
    <row r="35" spans="1:24" ht="11.45" customHeight="1">
      <c r="A35" s="22" t="s">
        <v>80</v>
      </c>
      <c r="B35" s="24">
        <f t="shared" si="3"/>
        <v>0.13377998755377979</v>
      </c>
      <c r="C35" s="24">
        <f t="shared" si="3"/>
        <v>0.14355509732315996</v>
      </c>
      <c r="D35" s="24">
        <f t="shared" si="3"/>
        <v>0.14893655385109325</v>
      </c>
      <c r="E35" s="24">
        <f t="shared" si="3"/>
        <v>0.15009180165189367</v>
      </c>
      <c r="F35" s="24">
        <f t="shared" si="3"/>
        <v>0.15491559867169286</v>
      </c>
      <c r="G35" s="24">
        <f t="shared" si="3"/>
        <v>0.16314108730701249</v>
      </c>
      <c r="H35" s="24">
        <f t="shared" si="3"/>
        <v>0.16959285535442109</v>
      </c>
      <c r="I35" s="24">
        <f t="shared" si="3"/>
        <v>0.17838700682928474</v>
      </c>
      <c r="J35" s="24">
        <f t="shared" si="3"/>
        <v>0.19033309932444806</v>
      </c>
      <c r="K35" s="24">
        <f t="shared" si="3"/>
        <v>0.1919770189778543</v>
      </c>
      <c r="L35" s="24">
        <f t="shared" si="3"/>
        <v>0.18766485822637355</v>
      </c>
      <c r="M35" s="24">
        <f t="shared" si="3"/>
        <v>0.19076539514341981</v>
      </c>
      <c r="N35" s="24">
        <f t="shared" si="3"/>
        <v>0.18617041258635467</v>
      </c>
      <c r="O35" s="24">
        <f t="shared" si="3"/>
        <v>0.18284058545421544</v>
      </c>
      <c r="P35" s="24">
        <f t="shared" si="3"/>
        <v>0.18771604032234523</v>
      </c>
      <c r="Q35" s="24">
        <f t="shared" si="3"/>
        <v>0.2081204405085838</v>
      </c>
      <c r="R35" s="24">
        <f t="shared" si="3"/>
        <v>0.20887101049988069</v>
      </c>
      <c r="S35" s="24">
        <f t="shared" si="3"/>
        <v>0.21332970980062527</v>
      </c>
      <c r="T35" s="24">
        <f t="shared" si="3"/>
        <v>0.22068929745043964</v>
      </c>
      <c r="U35" s="24">
        <f t="shared" si="3"/>
        <v>0.22510175542679789</v>
      </c>
      <c r="V35" s="24">
        <f t="shared" si="3"/>
        <v>0.23583642744182423</v>
      </c>
      <c r="W35" s="24">
        <f t="shared" si="3"/>
        <v>0.24215942521559392</v>
      </c>
      <c r="X35" s="24">
        <f t="shared" si="3"/>
        <v>0.26379053588889539</v>
      </c>
    </row>
    <row r="36" spans="1:24" ht="11.45" customHeight="1">
      <c r="A36" s="27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8" spans="1:24" ht="11.45" customHeight="1">
      <c r="A38" s="5" t="s">
        <v>74</v>
      </c>
      <c r="B38" s="4" t="s">
        <v>48</v>
      </c>
      <c r="C38" s="4" t="s">
        <v>49</v>
      </c>
      <c r="D38" s="4" t="s">
        <v>50</v>
      </c>
      <c r="E38" s="4" t="s">
        <v>51</v>
      </c>
      <c r="F38" s="4" t="s">
        <v>52</v>
      </c>
      <c r="G38" s="4" t="s">
        <v>53</v>
      </c>
      <c r="H38" s="4" t="s">
        <v>54</v>
      </c>
      <c r="I38" s="4" t="s">
        <v>55</v>
      </c>
      <c r="J38" s="4" t="s">
        <v>56</v>
      </c>
      <c r="K38" s="4" t="s">
        <v>57</v>
      </c>
      <c r="L38" s="4" t="s">
        <v>58</v>
      </c>
      <c r="M38" s="4" t="s">
        <v>59</v>
      </c>
      <c r="N38" s="4" t="s">
        <v>60</v>
      </c>
      <c r="O38" s="4" t="s">
        <v>61</v>
      </c>
      <c r="P38" s="4" t="s">
        <v>62</v>
      </c>
      <c r="Q38" s="4" t="s">
        <v>63</v>
      </c>
      <c r="R38" s="4" t="s">
        <v>64</v>
      </c>
      <c r="S38" s="4" t="s">
        <v>65</v>
      </c>
      <c r="T38" s="4" t="s">
        <v>66</v>
      </c>
      <c r="U38" s="4" t="s">
        <v>67</v>
      </c>
      <c r="V38" s="4" t="s">
        <v>68</v>
      </c>
      <c r="W38" s="4" t="s">
        <v>69</v>
      </c>
      <c r="X38" s="4" t="s">
        <v>70</v>
      </c>
    </row>
    <row r="39" spans="1:24" ht="11.45" customHeight="1">
      <c r="A39" s="6" t="s">
        <v>33</v>
      </c>
      <c r="B39" s="26">
        <v>100</v>
      </c>
      <c r="C39" s="26">
        <f>C26/$B26*$B39</f>
        <v>98.556125943765366</v>
      </c>
      <c r="D39" s="26">
        <f t="shared" ref="D39:X48" si="5">D26/$B26*$B39</f>
        <v>99.560227943291835</v>
      </c>
      <c r="E39" s="26">
        <f t="shared" si="5"/>
        <v>99.845899798147542</v>
      </c>
      <c r="F39" s="26">
        <f t="shared" si="5"/>
        <v>101.56605483197121</v>
      </c>
      <c r="G39" s="26">
        <f t="shared" si="5"/>
        <v>102.33695440123486</v>
      </c>
      <c r="H39" s="26">
        <f t="shared" si="5"/>
        <v>96.587331636608852</v>
      </c>
      <c r="I39" s="26">
        <f t="shared" si="5"/>
        <v>96.954830711011638</v>
      </c>
      <c r="J39" s="26">
        <f t="shared" si="5"/>
        <v>94.054654557214349</v>
      </c>
      <c r="K39" s="26">
        <f t="shared" si="5"/>
        <v>98.823572623369188</v>
      </c>
      <c r="L39" s="26">
        <f t="shared" si="5"/>
        <v>98.429296512174304</v>
      </c>
      <c r="M39" s="26">
        <f t="shared" si="5"/>
        <v>94.220899129208163</v>
      </c>
      <c r="N39" s="26">
        <f t="shared" si="5"/>
        <v>94.255525805956481</v>
      </c>
      <c r="O39" s="26">
        <f t="shared" si="5"/>
        <v>95.20199980296249</v>
      </c>
      <c r="P39" s="26">
        <f t="shared" si="5"/>
        <v>93.454824141276944</v>
      </c>
      <c r="Q39" s="26">
        <f t="shared" si="5"/>
        <v>89.915198158873196</v>
      </c>
      <c r="R39" s="26">
        <f t="shared" si="5"/>
        <v>88.763911868413132</v>
      </c>
      <c r="S39" s="26">
        <f t="shared" si="5"/>
        <v>89.83477864800949</v>
      </c>
      <c r="T39" s="26">
        <f t="shared" si="5"/>
        <v>88.789800775785764</v>
      </c>
      <c r="U39" s="26">
        <f t="shared" si="5"/>
        <v>91.767803644738962</v>
      </c>
      <c r="V39" s="26">
        <f t="shared" si="5"/>
        <v>93.241519806645073</v>
      </c>
      <c r="W39" s="26">
        <f t="shared" si="5"/>
        <v>93.932191789906383</v>
      </c>
      <c r="X39" s="26">
        <f t="shared" si="5"/>
        <v>95.713633124659353</v>
      </c>
    </row>
    <row r="40" spans="1:24" ht="11.45" customHeight="1">
      <c r="A40" s="6" t="s">
        <v>34</v>
      </c>
      <c r="B40" s="26">
        <v>100</v>
      </c>
      <c r="C40" s="26">
        <f t="shared" ref="C40:R48" si="6">C27/$B27*$B40</f>
        <v>100.91970327443943</v>
      </c>
      <c r="D40" s="26">
        <f t="shared" si="6"/>
        <v>102.43089642172527</v>
      </c>
      <c r="E40" s="26">
        <f t="shared" si="6"/>
        <v>100.16024673928344</v>
      </c>
      <c r="F40" s="26">
        <f t="shared" si="6"/>
        <v>97.990973368649449</v>
      </c>
      <c r="G40" s="26">
        <f t="shared" si="6"/>
        <v>95.115195815448658</v>
      </c>
      <c r="H40" s="26">
        <f t="shared" si="6"/>
        <v>96.100780018929981</v>
      </c>
      <c r="I40" s="26">
        <f t="shared" si="6"/>
        <v>93.303353435717966</v>
      </c>
      <c r="J40" s="26">
        <f t="shared" si="6"/>
        <v>96.638184431992201</v>
      </c>
      <c r="K40" s="26">
        <f t="shared" si="6"/>
        <v>101.25021443518925</v>
      </c>
      <c r="L40" s="26">
        <f t="shared" si="6"/>
        <v>96.463089025681114</v>
      </c>
      <c r="M40" s="26">
        <f t="shared" si="6"/>
        <v>94.736301155579369</v>
      </c>
      <c r="N40" s="26">
        <f t="shared" si="6"/>
        <v>100.48135436739565</v>
      </c>
      <c r="O40" s="26">
        <f t="shared" si="6"/>
        <v>104.96697914838515</v>
      </c>
      <c r="P40" s="26">
        <f t="shared" si="6"/>
        <v>103.86359814808867</v>
      </c>
      <c r="Q40" s="26">
        <f t="shared" si="6"/>
        <v>102.78053929899569</v>
      </c>
      <c r="R40" s="26">
        <f t="shared" si="6"/>
        <v>109.19669951846997</v>
      </c>
      <c r="S40" s="26">
        <f t="shared" si="5"/>
        <v>111.20784871665354</v>
      </c>
      <c r="T40" s="26">
        <f t="shared" si="5"/>
        <v>112.00772505364563</v>
      </c>
      <c r="U40" s="26">
        <f t="shared" si="5"/>
        <v>115.05547285041493</v>
      </c>
      <c r="V40" s="26">
        <f t="shared" si="5"/>
        <v>121.13219089689503</v>
      </c>
      <c r="W40" s="26">
        <f t="shared" si="5"/>
        <v>109.10251994477902</v>
      </c>
      <c r="X40" s="26">
        <f t="shared" si="5"/>
        <v>101.65140487439257</v>
      </c>
    </row>
    <row r="41" spans="1:24" ht="11.45" customHeight="1">
      <c r="A41" s="6" t="s">
        <v>35</v>
      </c>
      <c r="B41" s="26">
        <v>100</v>
      </c>
      <c r="C41" s="26">
        <f t="shared" si="6"/>
        <v>100.31723474175622</v>
      </c>
      <c r="D41" s="26">
        <f t="shared" si="5"/>
        <v>97.910312637373735</v>
      </c>
      <c r="E41" s="26">
        <f t="shared" si="5"/>
        <v>99.772851155493342</v>
      </c>
      <c r="F41" s="26">
        <f t="shared" si="5"/>
        <v>100.01029403708506</v>
      </c>
      <c r="G41" s="26">
        <f t="shared" si="5"/>
        <v>99.096479037843622</v>
      </c>
      <c r="H41" s="26">
        <f t="shared" si="5"/>
        <v>101.11634054840208</v>
      </c>
      <c r="I41" s="26">
        <f t="shared" si="5"/>
        <v>101.32085459406359</v>
      </c>
      <c r="J41" s="26">
        <f t="shared" si="5"/>
        <v>101.22432540333489</v>
      </c>
      <c r="K41" s="26">
        <f t="shared" si="5"/>
        <v>99.072694111071343</v>
      </c>
      <c r="L41" s="26">
        <f t="shared" si="5"/>
        <v>106.4811102804869</v>
      </c>
      <c r="M41" s="26">
        <f t="shared" si="5"/>
        <v>109.5980404608257</v>
      </c>
      <c r="N41" s="26">
        <f t="shared" si="5"/>
        <v>110.99679309476689</v>
      </c>
      <c r="O41" s="26">
        <f t="shared" si="5"/>
        <v>112.10085931876483</v>
      </c>
      <c r="P41" s="26">
        <f t="shared" si="5"/>
        <v>113.36779881999351</v>
      </c>
      <c r="Q41" s="26">
        <f t="shared" si="5"/>
        <v>108.60077451415697</v>
      </c>
      <c r="R41" s="26">
        <f t="shared" si="5"/>
        <v>112.2349594164653</v>
      </c>
      <c r="S41" s="26">
        <f t="shared" si="5"/>
        <v>112.24741276502151</v>
      </c>
      <c r="T41" s="26">
        <f t="shared" si="5"/>
        <v>110.92701326552104</v>
      </c>
      <c r="U41" s="26">
        <f t="shared" si="5"/>
        <v>109.43564980500736</v>
      </c>
      <c r="V41" s="26">
        <f t="shared" si="5"/>
        <v>109.0198553441062</v>
      </c>
      <c r="W41" s="26">
        <f t="shared" si="5"/>
        <v>106.94474716128749</v>
      </c>
      <c r="X41" s="26">
        <f t="shared" si="5"/>
        <v>102.44106244978428</v>
      </c>
    </row>
    <row r="42" spans="1:24" ht="11.45" customHeight="1">
      <c r="A42" s="6" t="s">
        <v>36</v>
      </c>
      <c r="B42" s="26">
        <v>100</v>
      </c>
      <c r="C42" s="26">
        <f t="shared" si="6"/>
        <v>103.8137737578877</v>
      </c>
      <c r="D42" s="26">
        <f t="shared" si="5"/>
        <v>105.95132193041385</v>
      </c>
      <c r="E42" s="26">
        <f t="shared" si="5"/>
        <v>110.53941329438</v>
      </c>
      <c r="F42" s="26">
        <f t="shared" si="5"/>
        <v>110.7263600684184</v>
      </c>
      <c r="G42" s="26">
        <f t="shared" si="5"/>
        <v>113.0364698166824</v>
      </c>
      <c r="H42" s="26">
        <f t="shared" si="5"/>
        <v>113.19025917220044</v>
      </c>
      <c r="I42" s="26">
        <f t="shared" si="5"/>
        <v>111.11924444068812</v>
      </c>
      <c r="J42" s="26">
        <f t="shared" si="5"/>
        <v>115.07758820208952</v>
      </c>
      <c r="K42" s="26">
        <f t="shared" si="5"/>
        <v>116.98311202828084</v>
      </c>
      <c r="L42" s="26">
        <f t="shared" si="5"/>
        <v>106.2135688450349</v>
      </c>
      <c r="M42" s="26">
        <f t="shared" si="5"/>
        <v>101.35963027298784</v>
      </c>
      <c r="N42" s="26">
        <f t="shared" si="5"/>
        <v>94.811564646460383</v>
      </c>
      <c r="O42" s="26">
        <f t="shared" si="5"/>
        <v>94.156795019184074</v>
      </c>
      <c r="P42" s="26">
        <f t="shared" si="5"/>
        <v>92.092506854768644</v>
      </c>
      <c r="Q42" s="26">
        <f t="shared" si="5"/>
        <v>88.487528244295518</v>
      </c>
      <c r="R42" s="26">
        <f t="shared" si="5"/>
        <v>89.638462849656477</v>
      </c>
      <c r="S42" s="26">
        <f t="shared" si="5"/>
        <v>91.428835957157148</v>
      </c>
      <c r="T42" s="26">
        <f t="shared" si="5"/>
        <v>89.972227632246359</v>
      </c>
      <c r="U42" s="26">
        <f t="shared" si="5"/>
        <v>90.242465953417963</v>
      </c>
      <c r="V42" s="26">
        <f t="shared" si="5"/>
        <v>86.847521761123119</v>
      </c>
      <c r="W42" s="26">
        <f t="shared" si="5"/>
        <v>90.334474613586096</v>
      </c>
      <c r="X42" s="26">
        <f t="shared" si="5"/>
        <v>91.408825171424041</v>
      </c>
    </row>
    <row r="43" spans="1:24" s="31" customFormat="1" ht="11.45" customHeight="1">
      <c r="A43" s="28" t="s">
        <v>37</v>
      </c>
      <c r="B43" s="30">
        <v>100</v>
      </c>
      <c r="C43" s="30">
        <f t="shared" si="6"/>
        <v>99.173511358472467</v>
      </c>
      <c r="D43" s="30">
        <f t="shared" si="5"/>
        <v>98.283270155025662</v>
      </c>
      <c r="E43" s="30">
        <f t="shared" si="5"/>
        <v>98.286544130116738</v>
      </c>
      <c r="F43" s="30">
        <f t="shared" si="5"/>
        <v>96.543518836357762</v>
      </c>
      <c r="G43" s="30">
        <f t="shared" si="5"/>
        <v>94.484431600441226</v>
      </c>
      <c r="H43" s="30">
        <f t="shared" si="5"/>
        <v>90.033505108184755</v>
      </c>
      <c r="I43" s="30">
        <f t="shared" si="5"/>
        <v>88.83794989524074</v>
      </c>
      <c r="J43" s="30">
        <f t="shared" si="5"/>
        <v>88.795656998743397</v>
      </c>
      <c r="K43" s="30">
        <f t="shared" si="5"/>
        <v>95.093890054040727</v>
      </c>
      <c r="L43" s="30">
        <f t="shared" si="5"/>
        <v>87.941036055829755</v>
      </c>
      <c r="M43" s="30">
        <f t="shared" si="5"/>
        <v>87.113492436867915</v>
      </c>
      <c r="N43" s="30">
        <f t="shared" si="5"/>
        <v>87.883765874329328</v>
      </c>
      <c r="O43" s="30">
        <f t="shared" si="5"/>
        <v>88.808335769486007</v>
      </c>
      <c r="P43" s="30">
        <f t="shared" si="5"/>
        <v>85.666281576286167</v>
      </c>
      <c r="Q43" s="30">
        <f t="shared" si="5"/>
        <v>81.893352825659264</v>
      </c>
      <c r="R43" s="30">
        <f t="shared" si="5"/>
        <v>80.587215495263294</v>
      </c>
      <c r="S43" s="30">
        <f t="shared" si="5"/>
        <v>79.423169367894872</v>
      </c>
      <c r="T43" s="30">
        <f t="shared" si="5"/>
        <v>78.468120054833477</v>
      </c>
      <c r="U43" s="30">
        <f t="shared" si="5"/>
        <v>79.563770345226402</v>
      </c>
      <c r="V43" s="30">
        <f t="shared" si="5"/>
        <v>74.185536362690542</v>
      </c>
      <c r="W43" s="30">
        <f t="shared" si="5"/>
        <v>70.7904074650246</v>
      </c>
      <c r="X43" s="30">
        <f t="shared" si="5"/>
        <v>71.598454542976469</v>
      </c>
    </row>
    <row r="44" spans="1:24" ht="11.45" customHeight="1">
      <c r="A44" s="6" t="s">
        <v>38</v>
      </c>
      <c r="B44" s="26">
        <v>100</v>
      </c>
      <c r="C44" s="26">
        <f t="shared" si="6"/>
        <v>100.7974216624992</v>
      </c>
      <c r="D44" s="26">
        <f t="shared" si="5"/>
        <v>101.44688069161991</v>
      </c>
      <c r="E44" s="26">
        <f t="shared" si="5"/>
        <v>101.60730011597443</v>
      </c>
      <c r="F44" s="26">
        <f t="shared" si="5"/>
        <v>101.17228857597252</v>
      </c>
      <c r="G44" s="26">
        <f t="shared" si="5"/>
        <v>99.531735106661117</v>
      </c>
      <c r="H44" s="26">
        <f t="shared" si="5"/>
        <v>98.757346787739834</v>
      </c>
      <c r="I44" s="26">
        <f t="shared" si="5"/>
        <v>99.472053579688463</v>
      </c>
      <c r="J44" s="26">
        <f t="shared" si="5"/>
        <v>99.767337588106969</v>
      </c>
      <c r="K44" s="26">
        <f t="shared" si="5"/>
        <v>98.414392367892063</v>
      </c>
      <c r="L44" s="26">
        <f t="shared" si="5"/>
        <v>96.006340106063703</v>
      </c>
      <c r="M44" s="26">
        <f t="shared" si="5"/>
        <v>93.607028358095576</v>
      </c>
      <c r="N44" s="26">
        <f t="shared" si="5"/>
        <v>89.627971795477819</v>
      </c>
      <c r="O44" s="26">
        <f t="shared" si="5"/>
        <v>88.974893810159628</v>
      </c>
      <c r="P44" s="26">
        <f t="shared" si="5"/>
        <v>86.503237872008341</v>
      </c>
      <c r="Q44" s="26">
        <f t="shared" si="5"/>
        <v>83.473998434085303</v>
      </c>
      <c r="R44" s="26">
        <f t="shared" si="5"/>
        <v>86.326730177793593</v>
      </c>
      <c r="S44" s="26">
        <f t="shared" si="5"/>
        <v>86.673916599065564</v>
      </c>
      <c r="T44" s="26">
        <f t="shared" si="5"/>
        <v>86.861841831304403</v>
      </c>
      <c r="U44" s="26">
        <f t="shared" si="5"/>
        <v>85.572301872651423</v>
      </c>
      <c r="V44" s="26">
        <f t="shared" si="5"/>
        <v>82.415790461197787</v>
      </c>
      <c r="W44" s="26">
        <f t="shared" si="5"/>
        <v>84.47488351793983</v>
      </c>
      <c r="X44" s="26">
        <f t="shared" si="5"/>
        <v>76.892425493996058</v>
      </c>
    </row>
    <row r="45" spans="1:24" ht="11.45" customHeight="1">
      <c r="A45" s="6" t="s">
        <v>39</v>
      </c>
      <c r="B45" s="26">
        <v>100</v>
      </c>
      <c r="C45" s="26">
        <f t="shared" si="6"/>
        <v>103.06332270489433</v>
      </c>
      <c r="D45" s="26">
        <f t="shared" si="5"/>
        <v>101.56877849650006</v>
      </c>
      <c r="E45" s="26">
        <f t="shared" si="5"/>
        <v>101.94623805507203</v>
      </c>
      <c r="F45" s="26">
        <f t="shared" si="5"/>
        <v>102.84751545851121</v>
      </c>
      <c r="G45" s="26">
        <f t="shared" si="5"/>
        <v>104.98486381168829</v>
      </c>
      <c r="H45" s="26">
        <f t="shared" si="5"/>
        <v>102.73223382123395</v>
      </c>
      <c r="I45" s="26">
        <f t="shared" si="5"/>
        <v>103.72959816001229</v>
      </c>
      <c r="J45" s="26">
        <f t="shared" si="5"/>
        <v>105.55777590117259</v>
      </c>
      <c r="K45" s="26">
        <f t="shared" si="5"/>
        <v>107.93876328279701</v>
      </c>
      <c r="L45" s="26">
        <f t="shared" si="5"/>
        <v>101.28922021766256</v>
      </c>
      <c r="M45" s="26">
        <f t="shared" si="5"/>
        <v>101.44062864065229</v>
      </c>
      <c r="N45" s="26">
        <f t="shared" si="5"/>
        <v>100.94819846642773</v>
      </c>
      <c r="O45" s="26">
        <f t="shared" si="5"/>
        <v>97.626699903894334</v>
      </c>
      <c r="P45" s="26">
        <f t="shared" si="5"/>
        <v>95.65192623630017</v>
      </c>
      <c r="Q45" s="26">
        <f t="shared" si="5"/>
        <v>94.375952576532484</v>
      </c>
      <c r="R45" s="26">
        <f t="shared" si="5"/>
        <v>95.623082164439765</v>
      </c>
      <c r="S45" s="26">
        <f t="shared" si="5"/>
        <v>98.690484092550136</v>
      </c>
      <c r="T45" s="26">
        <f t="shared" si="5"/>
        <v>101.06322783889186</v>
      </c>
      <c r="U45" s="26">
        <f t="shared" si="5"/>
        <v>101.32938234585281</v>
      </c>
      <c r="V45" s="26">
        <f t="shared" si="5"/>
        <v>105.96551968044213</v>
      </c>
      <c r="W45" s="26">
        <f t="shared" si="5"/>
        <v>104.84583063942783</v>
      </c>
      <c r="X45" s="26">
        <f t="shared" si="5"/>
        <v>106.34304290439709</v>
      </c>
    </row>
    <row r="46" spans="1:24" ht="11.45" customHeight="1">
      <c r="A46" s="6" t="s">
        <v>40</v>
      </c>
      <c r="B46" s="26">
        <v>100</v>
      </c>
      <c r="C46" s="26">
        <f t="shared" si="6"/>
        <v>88.964916348733695</v>
      </c>
      <c r="D46" s="26">
        <f t="shared" si="5"/>
        <v>89.855285687987134</v>
      </c>
      <c r="E46" s="26">
        <f t="shared" si="5"/>
        <v>91.837257220809789</v>
      </c>
      <c r="F46" s="26">
        <f t="shared" si="5"/>
        <v>89.72159014735935</v>
      </c>
      <c r="G46" s="26">
        <f t="shared" si="5"/>
        <v>88.119696630575874</v>
      </c>
      <c r="H46" s="26">
        <f t="shared" si="5"/>
        <v>89.498436398425113</v>
      </c>
      <c r="I46" s="26">
        <f t="shared" si="5"/>
        <v>90.370113512243861</v>
      </c>
      <c r="J46" s="26">
        <f t="shared" si="5"/>
        <v>83.751416386592268</v>
      </c>
      <c r="K46" s="26">
        <f t="shared" si="5"/>
        <v>74.70091687085629</v>
      </c>
      <c r="L46" s="26">
        <f t="shared" si="5"/>
        <v>87.662481518480334</v>
      </c>
      <c r="M46" s="26">
        <f t="shared" si="5"/>
        <v>91.359123137556054</v>
      </c>
      <c r="N46" s="26">
        <f t="shared" si="5"/>
        <v>90.521044415519299</v>
      </c>
      <c r="O46" s="26">
        <f t="shared" si="5"/>
        <v>88.688120217656049</v>
      </c>
      <c r="P46" s="26">
        <f t="shared" si="5"/>
        <v>82.746765356608705</v>
      </c>
      <c r="Q46" s="26">
        <f t="shared" si="5"/>
        <v>82.393003553892825</v>
      </c>
      <c r="R46" s="26">
        <f t="shared" si="5"/>
        <v>80.349342629553647</v>
      </c>
      <c r="S46" s="26">
        <f t="shared" si="5"/>
        <v>79.541235880858736</v>
      </c>
      <c r="T46" s="26">
        <f t="shared" si="5"/>
        <v>76.053324742382358</v>
      </c>
      <c r="U46" s="26">
        <f t="shared" si="5"/>
        <v>74.160183203803172</v>
      </c>
      <c r="V46" s="26">
        <f t="shared" si="5"/>
        <v>76.640574020573624</v>
      </c>
      <c r="W46" s="26">
        <f t="shared" si="5"/>
        <v>78.847001561793149</v>
      </c>
      <c r="X46" s="26">
        <f t="shared" si="5"/>
        <v>76.038761539476852</v>
      </c>
    </row>
    <row r="47" spans="1:24" ht="11.45" customHeight="1">
      <c r="A47" s="6" t="s">
        <v>41</v>
      </c>
      <c r="B47" s="26">
        <v>100</v>
      </c>
      <c r="C47" s="26">
        <f t="shared" si="6"/>
        <v>93.291194778984831</v>
      </c>
      <c r="D47" s="26">
        <f t="shared" si="5"/>
        <v>93.095288113116936</v>
      </c>
      <c r="E47" s="26">
        <f t="shared" si="5"/>
        <v>86.472617205743603</v>
      </c>
      <c r="F47" s="26">
        <f t="shared" si="5"/>
        <v>84.86205148244008</v>
      </c>
      <c r="G47" s="26">
        <f t="shared" si="5"/>
        <v>83.302781201901439</v>
      </c>
      <c r="H47" s="26">
        <f t="shared" si="5"/>
        <v>81.144860226162535</v>
      </c>
      <c r="I47" s="26">
        <f t="shared" si="5"/>
        <v>75.987331796594589</v>
      </c>
      <c r="J47" s="26">
        <f t="shared" si="5"/>
        <v>67.54496155479147</v>
      </c>
      <c r="K47" s="26">
        <f t="shared" si="5"/>
        <v>65.312244784041042</v>
      </c>
      <c r="L47" s="26">
        <f t="shared" si="5"/>
        <v>67.255316750512279</v>
      </c>
      <c r="M47" s="26">
        <f t="shared" si="5"/>
        <v>64.654919163052355</v>
      </c>
      <c r="N47" s="26">
        <f t="shared" si="5"/>
        <v>70.683469746913218</v>
      </c>
      <c r="O47" s="26">
        <f t="shared" si="5"/>
        <v>71.607559729603153</v>
      </c>
      <c r="P47" s="26">
        <f t="shared" si="5"/>
        <v>74.325287236016123</v>
      </c>
      <c r="Q47" s="26">
        <f t="shared" si="5"/>
        <v>78.027653437324489</v>
      </c>
      <c r="R47" s="26">
        <f t="shared" si="5"/>
        <v>68.833061080608829</v>
      </c>
      <c r="S47" s="26">
        <f t="shared" si="5"/>
        <v>64.792852759017677</v>
      </c>
      <c r="T47" s="26">
        <f t="shared" si="5"/>
        <v>63.895561579711391</v>
      </c>
      <c r="U47" s="26">
        <f t="shared" si="5"/>
        <v>63.206767597571947</v>
      </c>
      <c r="V47" s="26">
        <f t="shared" si="5"/>
        <v>63.203861996761837</v>
      </c>
      <c r="W47" s="26">
        <f t="shared" si="5"/>
        <v>63.203861996761823</v>
      </c>
      <c r="X47" s="26">
        <f t="shared" si="5"/>
        <v>63.203861996761823</v>
      </c>
    </row>
    <row r="48" spans="1:24" ht="11.45" customHeight="1">
      <c r="A48" s="22" t="s">
        <v>80</v>
      </c>
      <c r="B48" s="26">
        <v>100</v>
      </c>
      <c r="C48" s="26">
        <f t="shared" si="6"/>
        <v>107.30685504470583</v>
      </c>
      <c r="D48" s="26">
        <f t="shared" si="5"/>
        <v>111.3294720491886</v>
      </c>
      <c r="E48" s="26">
        <f t="shared" si="5"/>
        <v>112.19301511114024</v>
      </c>
      <c r="F48" s="26">
        <f t="shared" si="5"/>
        <v>115.79878388717633</v>
      </c>
      <c r="G48" s="26">
        <f t="shared" si="5"/>
        <v>121.94730339725102</v>
      </c>
      <c r="H48" s="26">
        <f t="shared" si="5"/>
        <v>126.76997393668053</v>
      </c>
      <c r="I48" s="26">
        <f t="shared" si="5"/>
        <v>133.3435666209588</v>
      </c>
      <c r="J48" s="26">
        <f t="shared" si="5"/>
        <v>142.27322247876114</v>
      </c>
      <c r="K48" s="26">
        <f t="shared" si="5"/>
        <v>143.50204577547834</v>
      </c>
      <c r="L48" s="26">
        <f t="shared" si="5"/>
        <v>140.2787230421381</v>
      </c>
      <c r="M48" s="26">
        <f t="shared" si="5"/>
        <v>142.59636185623935</v>
      </c>
      <c r="N48" s="26">
        <f t="shared" si="5"/>
        <v>139.16163096630117</v>
      </c>
      <c r="O48" s="26">
        <f t="shared" si="5"/>
        <v>136.67259864313652</v>
      </c>
      <c r="P48" s="26">
        <f t="shared" si="5"/>
        <v>140.31698145201506</v>
      </c>
      <c r="Q48" s="26">
        <f t="shared" si="5"/>
        <v>155.56918812308831</v>
      </c>
      <c r="R48" s="26">
        <f t="shared" si="5"/>
        <v>156.13023615801592</v>
      </c>
      <c r="S48" s="26">
        <f t="shared" si="5"/>
        <v>159.46309586466836</v>
      </c>
      <c r="T48" s="26">
        <f t="shared" si="5"/>
        <v>164.96435788777612</v>
      </c>
      <c r="U48" s="26">
        <f t="shared" si="5"/>
        <v>168.26265239134261</v>
      </c>
      <c r="V48" s="26">
        <f t="shared" si="5"/>
        <v>176.28677633642144</v>
      </c>
      <c r="W48" s="26">
        <f t="shared" si="5"/>
        <v>181.01319161675465</v>
      </c>
      <c r="X48" s="26">
        <f t="shared" si="5"/>
        <v>197.18235941893113</v>
      </c>
    </row>
    <row r="51" spans="1:24" s="34" customFormat="1" ht="11.45" customHeight="1">
      <c r="B51" s="34" t="s">
        <v>48</v>
      </c>
      <c r="C51" s="34" t="s">
        <v>49</v>
      </c>
      <c r="D51" s="34" t="s">
        <v>50</v>
      </c>
      <c r="E51" s="34" t="s">
        <v>51</v>
      </c>
      <c r="F51" s="34" t="s">
        <v>52</v>
      </c>
      <c r="G51" s="34" t="s">
        <v>53</v>
      </c>
      <c r="H51" s="34" t="s">
        <v>54</v>
      </c>
      <c r="I51" s="34" t="s">
        <v>55</v>
      </c>
      <c r="J51" s="34" t="s">
        <v>56</v>
      </c>
      <c r="K51" s="34" t="s">
        <v>57</v>
      </c>
      <c r="L51" s="34" t="s">
        <v>58</v>
      </c>
      <c r="M51" s="34" t="s">
        <v>59</v>
      </c>
      <c r="N51" s="34" t="s">
        <v>60</v>
      </c>
      <c r="O51" s="34" t="s">
        <v>61</v>
      </c>
      <c r="P51" s="34" t="s">
        <v>62</v>
      </c>
      <c r="Q51" s="34" t="s">
        <v>63</v>
      </c>
      <c r="R51" s="34" t="s">
        <v>64</v>
      </c>
      <c r="S51" s="34" t="s">
        <v>65</v>
      </c>
      <c r="T51" s="34" t="s">
        <v>66</v>
      </c>
      <c r="U51" s="34" t="s">
        <v>67</v>
      </c>
      <c r="V51" s="34" t="s">
        <v>68</v>
      </c>
      <c r="W51" s="34" t="s">
        <v>69</v>
      </c>
      <c r="X51" s="34" t="s">
        <v>70</v>
      </c>
    </row>
    <row r="52" spans="1:24" s="34" customFormat="1" ht="11.45" customHeight="1">
      <c r="A52" s="34" t="s">
        <v>80</v>
      </c>
      <c r="B52" s="34">
        <v>100</v>
      </c>
      <c r="C52" s="34">
        <v>107.30685504470583</v>
      </c>
      <c r="D52" s="34">
        <v>111.3294720491886</v>
      </c>
      <c r="E52" s="34">
        <v>112.19301511114024</v>
      </c>
      <c r="F52" s="34">
        <v>115.79878388717633</v>
      </c>
      <c r="G52" s="34">
        <v>121.94730339725102</v>
      </c>
      <c r="H52" s="34">
        <v>126.76997393668053</v>
      </c>
      <c r="I52" s="34">
        <v>133.3435666209588</v>
      </c>
      <c r="J52" s="34">
        <v>142.27322247876114</v>
      </c>
      <c r="K52" s="34">
        <v>143.50204577547834</v>
      </c>
      <c r="L52" s="34">
        <v>140.2787230421381</v>
      </c>
      <c r="M52" s="34">
        <v>142.59636185623935</v>
      </c>
      <c r="N52" s="34">
        <v>139.16163096630117</v>
      </c>
      <c r="O52" s="34">
        <v>136.67259864313652</v>
      </c>
      <c r="P52" s="34">
        <v>140.31698145201506</v>
      </c>
      <c r="Q52" s="34">
        <v>155.56918812308831</v>
      </c>
      <c r="R52" s="34">
        <v>156.13023615801592</v>
      </c>
      <c r="S52" s="34">
        <v>159.46309586466836</v>
      </c>
      <c r="T52" s="34">
        <v>164.96435788777612</v>
      </c>
      <c r="U52" s="34">
        <v>168.26265239134261</v>
      </c>
      <c r="V52" s="34">
        <v>176.28677633642144</v>
      </c>
      <c r="W52" s="34">
        <v>181.01319161675465</v>
      </c>
      <c r="X52" s="34">
        <v>197.18235941893113</v>
      </c>
    </row>
    <row r="53" spans="1:24" s="34" customFormat="1" ht="11.45" customHeight="1">
      <c r="A53" s="34" t="s">
        <v>39</v>
      </c>
      <c r="B53" s="34">
        <v>100</v>
      </c>
      <c r="C53" s="34">
        <v>103.06332270489433</v>
      </c>
      <c r="D53" s="34">
        <v>101.56877849650006</v>
      </c>
      <c r="E53" s="34">
        <v>101.94623805507203</v>
      </c>
      <c r="F53" s="34">
        <v>102.84751545851121</v>
      </c>
      <c r="G53" s="34">
        <v>104.98486381168829</v>
      </c>
      <c r="H53" s="34">
        <v>102.73223382123395</v>
      </c>
      <c r="I53" s="34">
        <v>103.72959816001229</v>
      </c>
      <c r="J53" s="34">
        <v>105.55777590117259</v>
      </c>
      <c r="K53" s="34">
        <v>107.93876328279701</v>
      </c>
      <c r="L53" s="34">
        <v>101.28922021766256</v>
      </c>
      <c r="M53" s="34">
        <v>101.44062864065229</v>
      </c>
      <c r="N53" s="34">
        <v>100.94819846642773</v>
      </c>
      <c r="O53" s="34">
        <v>97.626699903894334</v>
      </c>
      <c r="P53" s="34">
        <v>95.65192623630017</v>
      </c>
      <c r="Q53" s="34">
        <v>94.375952576532484</v>
      </c>
      <c r="R53" s="34">
        <v>95.623082164439765</v>
      </c>
      <c r="S53" s="34">
        <v>98.690484092550136</v>
      </c>
      <c r="T53" s="34">
        <v>101.06322783889186</v>
      </c>
      <c r="U53" s="34">
        <v>101.32938234585281</v>
      </c>
      <c r="V53" s="34">
        <v>105.96551968044213</v>
      </c>
      <c r="W53" s="34">
        <v>104.84583063942783</v>
      </c>
      <c r="X53" s="34">
        <v>106.34304290439709</v>
      </c>
    </row>
    <row r="54" spans="1:24" s="34" customFormat="1" ht="11.45" customHeight="1">
      <c r="A54" s="34" t="s">
        <v>81</v>
      </c>
      <c r="B54" s="34">
        <v>100</v>
      </c>
      <c r="C54" s="34">
        <v>100.31723474175622</v>
      </c>
      <c r="D54" s="34">
        <v>97.910312637373735</v>
      </c>
      <c r="E54" s="34">
        <v>99.772851155493342</v>
      </c>
      <c r="F54" s="34">
        <v>100.01029403708506</v>
      </c>
      <c r="G54" s="34">
        <v>99.096479037843622</v>
      </c>
      <c r="H54" s="34">
        <v>101.11634054840208</v>
      </c>
      <c r="I54" s="34">
        <v>101.32085459406359</v>
      </c>
      <c r="J54" s="34">
        <v>101.22432540333489</v>
      </c>
      <c r="K54" s="34">
        <v>99.072694111071343</v>
      </c>
      <c r="L54" s="34">
        <v>106.4811102804869</v>
      </c>
      <c r="M54" s="34">
        <v>109.5980404608257</v>
      </c>
      <c r="N54" s="34">
        <v>110.99679309476689</v>
      </c>
      <c r="O54" s="34">
        <v>112.10085931876483</v>
      </c>
      <c r="P54" s="34">
        <v>113.36779881999351</v>
      </c>
      <c r="Q54" s="34">
        <v>108.60077451415697</v>
      </c>
      <c r="R54" s="34">
        <v>112.2349594164653</v>
      </c>
      <c r="S54" s="34">
        <v>112.24741276502151</v>
      </c>
      <c r="T54" s="34">
        <v>110.92701326552104</v>
      </c>
      <c r="U54" s="34">
        <v>109.43564980500736</v>
      </c>
      <c r="V54" s="34">
        <v>109.0198553441062</v>
      </c>
      <c r="W54" s="34">
        <v>106.94474716128749</v>
      </c>
      <c r="X54" s="34">
        <v>102.44106244978428</v>
      </c>
    </row>
    <row r="55" spans="1:24" s="34" customFormat="1" ht="11.45" customHeight="1">
      <c r="A55" s="34" t="s">
        <v>34</v>
      </c>
      <c r="B55" s="34">
        <v>100</v>
      </c>
      <c r="C55" s="34">
        <v>100.91970327443943</v>
      </c>
      <c r="D55" s="34">
        <v>102.43089642172527</v>
      </c>
      <c r="E55" s="34">
        <v>100.16024673928344</v>
      </c>
      <c r="F55" s="34">
        <v>97.990973368649449</v>
      </c>
      <c r="G55" s="34">
        <v>95.115195815448658</v>
      </c>
      <c r="H55" s="34">
        <v>96.100780018929981</v>
      </c>
      <c r="I55" s="34">
        <v>93.303353435717966</v>
      </c>
      <c r="J55" s="34">
        <v>96.638184431992201</v>
      </c>
      <c r="K55" s="34">
        <v>101.25021443518925</v>
      </c>
      <c r="L55" s="34">
        <v>96.463089025681114</v>
      </c>
      <c r="M55" s="34">
        <v>94.736301155579369</v>
      </c>
      <c r="N55" s="34">
        <v>100.48135436739565</v>
      </c>
      <c r="O55" s="34">
        <v>104.96697914838515</v>
      </c>
      <c r="P55" s="34">
        <v>103.86359814808867</v>
      </c>
      <c r="Q55" s="34">
        <v>102.78053929899569</v>
      </c>
      <c r="R55" s="34">
        <v>109.19669951846997</v>
      </c>
      <c r="S55" s="34">
        <v>111.20784871665354</v>
      </c>
      <c r="T55" s="34">
        <v>112.00772505364563</v>
      </c>
      <c r="U55" s="34">
        <v>115.05547285041493</v>
      </c>
      <c r="V55" s="34">
        <v>121.13219089689503</v>
      </c>
      <c r="W55" s="34">
        <v>109.10251994477902</v>
      </c>
      <c r="X55" s="34">
        <v>101.65140487439257</v>
      </c>
    </row>
    <row r="56" spans="1:24" s="34" customFormat="1" ht="11.45" customHeight="1">
      <c r="A56" s="34" t="s">
        <v>33</v>
      </c>
      <c r="B56" s="34">
        <v>100</v>
      </c>
      <c r="C56" s="34">
        <v>98.556125943765366</v>
      </c>
      <c r="D56" s="34">
        <v>99.560227943291835</v>
      </c>
      <c r="E56" s="34">
        <v>99.845899798147542</v>
      </c>
      <c r="F56" s="34">
        <v>101.56605483197121</v>
      </c>
      <c r="G56" s="34">
        <v>102.33695440123486</v>
      </c>
      <c r="H56" s="34">
        <v>96.587331636608852</v>
      </c>
      <c r="I56" s="34">
        <v>96.954830711011638</v>
      </c>
      <c r="J56" s="34">
        <v>94.054654557214349</v>
      </c>
      <c r="K56" s="34">
        <v>98.823572623369188</v>
      </c>
      <c r="L56" s="34">
        <v>98.429296512174304</v>
      </c>
      <c r="M56" s="34">
        <v>94.220899129208163</v>
      </c>
      <c r="N56" s="34">
        <v>94.255525805956481</v>
      </c>
      <c r="O56" s="34">
        <v>95.20199980296249</v>
      </c>
      <c r="P56" s="34">
        <v>93.454824141276944</v>
      </c>
      <c r="Q56" s="34">
        <v>89.915198158873196</v>
      </c>
      <c r="R56" s="34">
        <v>88.763911868413132</v>
      </c>
      <c r="S56" s="34">
        <v>89.83477864800949</v>
      </c>
      <c r="T56" s="34">
        <v>88.789800775785764</v>
      </c>
      <c r="U56" s="34">
        <v>91.767803644738962</v>
      </c>
      <c r="V56" s="34">
        <v>93.241519806645073</v>
      </c>
      <c r="W56" s="34">
        <v>93.932191789906383</v>
      </c>
      <c r="X56" s="34">
        <v>95.713633124659353</v>
      </c>
    </row>
    <row r="57" spans="1:24" s="34" customFormat="1" ht="11.45" customHeight="1">
      <c r="A57" s="34" t="s">
        <v>36</v>
      </c>
      <c r="B57" s="34">
        <v>100</v>
      </c>
      <c r="C57" s="34">
        <v>103.8137737578877</v>
      </c>
      <c r="D57" s="34">
        <v>105.95132193041385</v>
      </c>
      <c r="E57" s="34">
        <v>110.53941329438</v>
      </c>
      <c r="F57" s="34">
        <v>110.7263600684184</v>
      </c>
      <c r="G57" s="34">
        <v>113.0364698166824</v>
      </c>
      <c r="H57" s="34">
        <v>113.19025917220044</v>
      </c>
      <c r="I57" s="34">
        <v>111.11924444068812</v>
      </c>
      <c r="J57" s="34">
        <v>115.07758820208952</v>
      </c>
      <c r="K57" s="34">
        <v>116.98311202828084</v>
      </c>
      <c r="L57" s="34">
        <v>106.2135688450349</v>
      </c>
      <c r="M57" s="34">
        <v>101.35963027298784</v>
      </c>
      <c r="N57" s="34">
        <v>94.811564646460383</v>
      </c>
      <c r="O57" s="34">
        <v>94.156795019184074</v>
      </c>
      <c r="P57" s="34">
        <v>92.092506854768644</v>
      </c>
      <c r="Q57" s="34">
        <v>88.487528244295518</v>
      </c>
      <c r="R57" s="34">
        <v>89.638462849656477</v>
      </c>
      <c r="S57" s="34">
        <v>91.428835957157148</v>
      </c>
      <c r="T57" s="34">
        <v>89.972227632246359</v>
      </c>
      <c r="U57" s="34">
        <v>90.242465953417963</v>
      </c>
      <c r="V57" s="34">
        <v>86.847521761123119</v>
      </c>
      <c r="W57" s="34">
        <v>90.334474613586096</v>
      </c>
      <c r="X57" s="34">
        <v>91.408825171424041</v>
      </c>
    </row>
    <row r="58" spans="1:24" s="34" customFormat="1" ht="11.45" customHeight="1">
      <c r="A58" s="34" t="s">
        <v>38</v>
      </c>
      <c r="B58" s="34">
        <v>100</v>
      </c>
      <c r="C58" s="34">
        <v>100.7974216624992</v>
      </c>
      <c r="D58" s="34">
        <v>101.44688069161991</v>
      </c>
      <c r="E58" s="34">
        <v>101.60730011597443</v>
      </c>
      <c r="F58" s="34">
        <v>101.17228857597252</v>
      </c>
      <c r="G58" s="34">
        <v>99.531735106661117</v>
      </c>
      <c r="H58" s="34">
        <v>98.757346787739834</v>
      </c>
      <c r="I58" s="34">
        <v>99.472053579688463</v>
      </c>
      <c r="J58" s="34">
        <v>99.767337588106969</v>
      </c>
      <c r="K58" s="34">
        <v>98.414392367892063</v>
      </c>
      <c r="L58" s="34">
        <v>96.006340106063703</v>
      </c>
      <c r="M58" s="34">
        <v>93.607028358095576</v>
      </c>
      <c r="N58" s="34">
        <v>89.627971795477819</v>
      </c>
      <c r="O58" s="34">
        <v>88.974893810159628</v>
      </c>
      <c r="P58" s="34">
        <v>86.503237872008341</v>
      </c>
      <c r="Q58" s="34">
        <v>83.473998434085303</v>
      </c>
      <c r="R58" s="34">
        <v>86.326730177793593</v>
      </c>
      <c r="S58" s="34">
        <v>86.673916599065564</v>
      </c>
      <c r="T58" s="34">
        <v>86.861841831304403</v>
      </c>
      <c r="U58" s="34">
        <v>85.572301872651423</v>
      </c>
      <c r="V58" s="34">
        <v>82.415790461197787</v>
      </c>
      <c r="W58" s="34">
        <v>84.47488351793983</v>
      </c>
      <c r="X58" s="34">
        <v>76.892425493996058</v>
      </c>
    </row>
    <row r="59" spans="1:24" s="34" customFormat="1" ht="11.45" customHeight="1">
      <c r="A59" s="34" t="s">
        <v>40</v>
      </c>
      <c r="B59" s="34">
        <v>100</v>
      </c>
      <c r="C59" s="34">
        <v>88.964916348733695</v>
      </c>
      <c r="D59" s="34">
        <v>89.855285687987134</v>
      </c>
      <c r="E59" s="34">
        <v>91.837257220809789</v>
      </c>
      <c r="F59" s="34">
        <v>89.72159014735935</v>
      </c>
      <c r="G59" s="34">
        <v>88.119696630575874</v>
      </c>
      <c r="H59" s="34">
        <v>89.498436398425113</v>
      </c>
      <c r="I59" s="34">
        <v>90.370113512243861</v>
      </c>
      <c r="J59" s="34">
        <v>83.751416386592268</v>
      </c>
      <c r="K59" s="34">
        <v>74.70091687085629</v>
      </c>
      <c r="L59" s="34">
        <v>87.662481518480334</v>
      </c>
      <c r="M59" s="34">
        <v>91.359123137556054</v>
      </c>
      <c r="N59" s="34">
        <v>90.521044415519299</v>
      </c>
      <c r="O59" s="34">
        <v>88.688120217656049</v>
      </c>
      <c r="P59" s="34">
        <v>82.746765356608705</v>
      </c>
      <c r="Q59" s="34">
        <v>82.393003553892825</v>
      </c>
      <c r="R59" s="34">
        <v>80.349342629553647</v>
      </c>
      <c r="S59" s="34">
        <v>79.541235880858736</v>
      </c>
      <c r="T59" s="34">
        <v>76.053324742382358</v>
      </c>
      <c r="U59" s="34">
        <v>74.160183203803172</v>
      </c>
      <c r="V59" s="34">
        <v>76.640574020573624</v>
      </c>
      <c r="W59" s="34">
        <v>78.847001561793149</v>
      </c>
      <c r="X59" s="34">
        <v>76.038761539476852</v>
      </c>
    </row>
    <row r="60" spans="1:24" s="38" customFormat="1" ht="11.45" customHeight="1">
      <c r="A60" s="38" t="s">
        <v>37</v>
      </c>
      <c r="B60" s="38">
        <v>100</v>
      </c>
      <c r="C60" s="38">
        <v>99.173511358472467</v>
      </c>
      <c r="D60" s="38">
        <v>98.283270155025662</v>
      </c>
      <c r="E60" s="38">
        <v>98.286544130116738</v>
      </c>
      <c r="F60" s="38">
        <v>96.543518836357762</v>
      </c>
      <c r="G60" s="38">
        <v>94.484431600441226</v>
      </c>
      <c r="H60" s="38">
        <v>90.033505108184755</v>
      </c>
      <c r="I60" s="38">
        <v>88.83794989524074</v>
      </c>
      <c r="J60" s="38">
        <v>88.795656998743397</v>
      </c>
      <c r="K60" s="38">
        <v>95.093890054040727</v>
      </c>
      <c r="L60" s="38">
        <v>87.941036055829755</v>
      </c>
      <c r="M60" s="38">
        <v>87.113492436867915</v>
      </c>
      <c r="N60" s="38">
        <v>87.883765874329328</v>
      </c>
      <c r="O60" s="38">
        <v>88.808335769486007</v>
      </c>
      <c r="P60" s="38">
        <v>85.666281576286167</v>
      </c>
      <c r="Q60" s="38">
        <v>81.893352825659264</v>
      </c>
      <c r="R60" s="38">
        <v>80.587215495263294</v>
      </c>
      <c r="S60" s="38">
        <v>79.423169367894872</v>
      </c>
      <c r="T60" s="38">
        <v>78.468120054833477</v>
      </c>
      <c r="U60" s="38">
        <v>79.563770345226402</v>
      </c>
      <c r="V60" s="38">
        <v>74.185536362690542</v>
      </c>
      <c r="W60" s="38">
        <v>70.7904074650246</v>
      </c>
      <c r="X60" s="38">
        <v>71.598454542976469</v>
      </c>
    </row>
    <row r="61" spans="1:24" s="34" customFormat="1" ht="11.45" customHeight="1">
      <c r="A61" s="34" t="s">
        <v>41</v>
      </c>
      <c r="B61" s="34">
        <v>100</v>
      </c>
      <c r="C61" s="34">
        <v>93.291194778984831</v>
      </c>
      <c r="D61" s="34">
        <v>93.095288113116936</v>
      </c>
      <c r="E61" s="34">
        <v>86.472617205743603</v>
      </c>
      <c r="F61" s="34">
        <v>84.86205148244008</v>
      </c>
      <c r="G61" s="34">
        <v>83.302781201901439</v>
      </c>
      <c r="H61" s="34">
        <v>81.144860226162535</v>
      </c>
      <c r="I61" s="34">
        <v>75.987331796594589</v>
      </c>
      <c r="J61" s="34">
        <v>67.54496155479147</v>
      </c>
      <c r="K61" s="34">
        <v>65.312244784041042</v>
      </c>
      <c r="L61" s="34">
        <v>67.255316750512279</v>
      </c>
      <c r="M61" s="34">
        <v>64.654919163052355</v>
      </c>
      <c r="N61" s="34">
        <v>70.683469746913218</v>
      </c>
      <c r="O61" s="34">
        <v>71.607559729603153</v>
      </c>
      <c r="P61" s="34">
        <v>74.325287236016123</v>
      </c>
      <c r="Q61" s="34">
        <v>78.027653437324489</v>
      </c>
      <c r="R61" s="34">
        <v>68.833061080608829</v>
      </c>
      <c r="S61" s="34">
        <v>64.792852759017677</v>
      </c>
      <c r="T61" s="34">
        <v>63.895561579711391</v>
      </c>
      <c r="U61" s="34">
        <v>63.206767597571947</v>
      </c>
      <c r="V61" s="34">
        <v>63.203861996761837</v>
      </c>
      <c r="W61" s="34">
        <v>63.203861996761823</v>
      </c>
      <c r="X61" s="34">
        <v>63.203861996761823</v>
      </c>
    </row>
    <row r="94" spans="8:8" ht="16.5" customHeight="1"/>
    <row r="95" spans="8:8" ht="15" customHeight="1">
      <c r="H95" s="37" t="s">
        <v>82</v>
      </c>
    </row>
  </sheetData>
  <sortState ref="A52:X61">
    <sortCondition descending="1" ref="X52:X61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6"/>
  <sheetViews>
    <sheetView topLeftCell="A56" workbookViewId="0">
      <selection activeCell="D78" sqref="D78"/>
    </sheetView>
  </sheetViews>
  <sheetFormatPr baseColWidth="10" defaultColWidth="9.140625" defaultRowHeight="11.45" customHeight="1"/>
  <cols>
    <col min="1" max="1" width="29.85546875" customWidth="1"/>
    <col min="2" max="24" width="10" customWidth="1"/>
  </cols>
  <sheetData>
    <row r="1" spans="1:24">
      <c r="A1" s="3" t="s">
        <v>79</v>
      </c>
    </row>
    <row r="2" spans="1:24">
      <c r="A2" s="2" t="s">
        <v>72</v>
      </c>
    </row>
    <row r="3" spans="1:24">
      <c r="A3" s="2" t="s">
        <v>73</v>
      </c>
    </row>
    <row r="5" spans="1:24">
      <c r="A5" s="1" t="s">
        <v>12</v>
      </c>
    </row>
    <row r="6" spans="1:24">
      <c r="A6" s="1" t="s">
        <v>13</v>
      </c>
    </row>
    <row r="7" spans="1:24">
      <c r="A7" s="1" t="s">
        <v>14</v>
      </c>
    </row>
    <row r="8" spans="1:24">
      <c r="A8" s="1" t="s">
        <v>15</v>
      </c>
    </row>
    <row r="10" spans="1:24">
      <c r="A10" s="5" t="s">
        <v>74</v>
      </c>
      <c r="B10" s="4" t="s">
        <v>48</v>
      </c>
      <c r="C10" s="4" t="s">
        <v>49</v>
      </c>
      <c r="D10" s="4" t="s">
        <v>50</v>
      </c>
      <c r="E10" s="4" t="s">
        <v>51</v>
      </c>
      <c r="F10" s="4" t="s">
        <v>52</v>
      </c>
      <c r="G10" s="4" t="s">
        <v>53</v>
      </c>
      <c r="H10" s="4" t="s">
        <v>54</v>
      </c>
      <c r="I10" s="4" t="s">
        <v>55</v>
      </c>
      <c r="J10" s="4" t="s">
        <v>56</v>
      </c>
      <c r="K10" s="4" t="s">
        <v>57</v>
      </c>
      <c r="L10" s="4" t="s">
        <v>58</v>
      </c>
      <c r="M10" s="4" t="s">
        <v>59</v>
      </c>
      <c r="N10" s="4" t="s">
        <v>60</v>
      </c>
      <c r="O10" s="4" t="s">
        <v>61</v>
      </c>
      <c r="P10" s="4" t="s">
        <v>62</v>
      </c>
      <c r="Q10" s="4" t="s">
        <v>63</v>
      </c>
      <c r="R10" s="4" t="s">
        <v>64</v>
      </c>
      <c r="S10" s="4" t="s">
        <v>65</v>
      </c>
      <c r="T10" s="4" t="s">
        <v>66</v>
      </c>
      <c r="U10" s="4" t="s">
        <v>67</v>
      </c>
      <c r="V10" s="4" t="s">
        <v>68</v>
      </c>
      <c r="W10" s="4" t="s">
        <v>69</v>
      </c>
      <c r="X10" s="4" t="s">
        <v>70</v>
      </c>
    </row>
    <row r="11" spans="1:24">
      <c r="A11" s="6" t="s">
        <v>31</v>
      </c>
      <c r="B11" s="15">
        <v>1438090.3</v>
      </c>
      <c r="C11" s="19">
        <v>1460776</v>
      </c>
      <c r="D11" s="15">
        <v>1460214.2</v>
      </c>
      <c r="E11" s="15">
        <v>1476432.6</v>
      </c>
      <c r="F11" s="15">
        <v>1523672.5</v>
      </c>
      <c r="G11" s="15">
        <v>1556353.8</v>
      </c>
      <c r="H11" s="15">
        <v>1648299.2</v>
      </c>
      <c r="I11" s="15">
        <v>1716993.7</v>
      </c>
      <c r="J11" s="15">
        <v>1686402.3</v>
      </c>
      <c r="K11" s="15">
        <v>1447976.3</v>
      </c>
      <c r="L11" s="15">
        <v>1591990.4</v>
      </c>
      <c r="M11" s="19">
        <v>1667695</v>
      </c>
      <c r="N11" s="15">
        <v>1627339.3</v>
      </c>
      <c r="O11" s="15">
        <v>1615438.9</v>
      </c>
      <c r="P11" s="15">
        <v>1673043.5</v>
      </c>
      <c r="Q11" s="15">
        <v>1743893.2</v>
      </c>
      <c r="R11" s="15">
        <v>1789779.3</v>
      </c>
      <c r="S11" s="15">
        <v>1860729.4</v>
      </c>
      <c r="T11" s="15">
        <v>1901253.2</v>
      </c>
      <c r="U11" s="19">
        <v>1914242</v>
      </c>
      <c r="V11" s="15">
        <v>1776370.2</v>
      </c>
      <c r="W11" s="15">
        <v>1917336.8</v>
      </c>
      <c r="X11" s="15">
        <v>1982779.1</v>
      </c>
    </row>
    <row r="12" spans="1:24">
      <c r="A12" s="6" t="s">
        <v>32</v>
      </c>
      <c r="B12" s="14">
        <v>1634494.9</v>
      </c>
      <c r="C12" s="14">
        <v>1652941.1</v>
      </c>
      <c r="D12" s="18">
        <v>1646719</v>
      </c>
      <c r="E12" s="14">
        <v>1661704.5</v>
      </c>
      <c r="F12" s="14">
        <v>1711965.6</v>
      </c>
      <c r="G12" s="14">
        <v>1744291.2</v>
      </c>
      <c r="H12" s="14">
        <v>1839704.1</v>
      </c>
      <c r="I12" s="14">
        <v>1908210.8</v>
      </c>
      <c r="J12" s="14">
        <v>1872071.1</v>
      </c>
      <c r="K12" s="14">
        <v>1617820.7</v>
      </c>
      <c r="L12" s="14">
        <v>1770346.9</v>
      </c>
      <c r="M12" s="14">
        <v>1850059.4</v>
      </c>
      <c r="N12" s="14">
        <v>1807500.2</v>
      </c>
      <c r="O12" s="14">
        <v>1793622.6</v>
      </c>
      <c r="P12" s="14">
        <v>1856174.5</v>
      </c>
      <c r="Q12" s="14">
        <v>1924987.2</v>
      </c>
      <c r="R12" s="14">
        <v>1970317.5</v>
      </c>
      <c r="S12" s="14">
        <v>2045030.7</v>
      </c>
      <c r="T12" s="14">
        <v>2087558.8</v>
      </c>
      <c r="U12" s="14">
        <v>2097064.8</v>
      </c>
      <c r="V12" s="7">
        <f>V11+V21</f>
        <v>1949303.4964009149</v>
      </c>
      <c r="W12" s="7">
        <f t="shared" ref="W12:X12" si="0">W11+W21</f>
        <v>2103993.4851519922</v>
      </c>
      <c r="X12" s="7">
        <f t="shared" si="0"/>
        <v>2175806.7277984396</v>
      </c>
    </row>
    <row r="13" spans="1:24">
      <c r="A13" s="6" t="s">
        <v>33</v>
      </c>
      <c r="B13" s="15">
        <v>45751.6</v>
      </c>
      <c r="C13" s="15">
        <v>46076.1</v>
      </c>
      <c r="D13" s="19">
        <v>46269</v>
      </c>
      <c r="E13" s="15">
        <v>46176.5</v>
      </c>
      <c r="F13" s="15">
        <v>48527.1</v>
      </c>
      <c r="G13" s="15">
        <v>49811.7</v>
      </c>
      <c r="H13" s="15">
        <v>48655.5</v>
      </c>
      <c r="I13" s="15">
        <v>51741.8</v>
      </c>
      <c r="J13" s="19">
        <v>50013</v>
      </c>
      <c r="K13" s="15">
        <v>45654.8</v>
      </c>
      <c r="L13" s="15">
        <v>48437.8</v>
      </c>
      <c r="M13" s="15">
        <v>48500.4</v>
      </c>
      <c r="N13" s="15">
        <v>47737.599999999999</v>
      </c>
      <c r="O13" s="15">
        <v>48232.1</v>
      </c>
      <c r="P13" s="15">
        <v>49735.4</v>
      </c>
      <c r="Q13" s="15">
        <v>51092.3</v>
      </c>
      <c r="R13" s="15">
        <v>50252.2</v>
      </c>
      <c r="S13" s="15">
        <v>51023.5</v>
      </c>
      <c r="T13" s="19">
        <v>51024</v>
      </c>
      <c r="U13" s="15">
        <v>53115.5</v>
      </c>
      <c r="V13" s="15">
        <v>50919.6</v>
      </c>
      <c r="W13" s="15">
        <v>50934.7</v>
      </c>
      <c r="X13" s="15">
        <v>51000.7</v>
      </c>
    </row>
    <row r="14" spans="1:24">
      <c r="A14" s="6" t="s">
        <v>34</v>
      </c>
      <c r="B14" s="14">
        <v>28529.200000000001</v>
      </c>
      <c r="C14" s="14">
        <v>28985.8</v>
      </c>
      <c r="D14" s="18">
        <v>28282</v>
      </c>
      <c r="E14" s="14">
        <v>27453.8</v>
      </c>
      <c r="F14" s="14">
        <v>27925.1</v>
      </c>
      <c r="G14" s="14">
        <v>27439.5</v>
      </c>
      <c r="H14" s="18">
        <v>28911</v>
      </c>
      <c r="I14" s="14">
        <v>29259.200000000001</v>
      </c>
      <c r="J14" s="14">
        <v>29077.8</v>
      </c>
      <c r="K14" s="14">
        <v>25618.3</v>
      </c>
      <c r="L14" s="14">
        <v>26587.4</v>
      </c>
      <c r="M14" s="14">
        <v>28249.1</v>
      </c>
      <c r="N14" s="14">
        <v>29402.2</v>
      </c>
      <c r="O14" s="14">
        <v>30221.4</v>
      </c>
      <c r="P14" s="14">
        <v>30627.3</v>
      </c>
      <c r="Q14" s="14">
        <v>30467.9</v>
      </c>
      <c r="R14" s="14">
        <v>32297.1</v>
      </c>
      <c r="S14" s="14">
        <v>35322.5</v>
      </c>
      <c r="T14" s="14">
        <v>36380.199999999997</v>
      </c>
      <c r="U14" s="14">
        <v>38260.699999999997</v>
      </c>
      <c r="V14" s="14">
        <v>37242.9</v>
      </c>
      <c r="W14" s="14">
        <v>39221.599999999999</v>
      </c>
      <c r="X14" s="14">
        <v>46504.3</v>
      </c>
    </row>
    <row r="15" spans="1:24">
      <c r="A15" s="6" t="s">
        <v>35</v>
      </c>
      <c r="B15" s="15">
        <v>450180.6</v>
      </c>
      <c r="C15" s="15">
        <v>456449.7</v>
      </c>
      <c r="D15" s="15">
        <v>445336.3</v>
      </c>
      <c r="E15" s="15">
        <v>449895.6</v>
      </c>
      <c r="F15" s="15">
        <v>466309.4</v>
      </c>
      <c r="G15" s="15">
        <v>474231.3</v>
      </c>
      <c r="H15" s="15">
        <v>515037.6</v>
      </c>
      <c r="I15" s="15">
        <v>536808.6</v>
      </c>
      <c r="J15" s="15">
        <v>525581.19999999995</v>
      </c>
      <c r="K15" s="15">
        <v>424078.2</v>
      </c>
      <c r="L15" s="19">
        <v>505064</v>
      </c>
      <c r="M15" s="15">
        <v>547124.19999999995</v>
      </c>
      <c r="N15" s="15">
        <v>537321.5</v>
      </c>
      <c r="O15" s="15">
        <v>536979.6</v>
      </c>
      <c r="P15" s="15">
        <v>563822.9</v>
      </c>
      <c r="Q15" s="19">
        <v>569921</v>
      </c>
      <c r="R15" s="15">
        <v>592204.9</v>
      </c>
      <c r="S15" s="19">
        <v>613634</v>
      </c>
      <c r="T15" s="15">
        <v>619162.19999999995</v>
      </c>
      <c r="U15" s="15">
        <v>611354.30000000005</v>
      </c>
      <c r="V15" s="15">
        <v>561999.1</v>
      </c>
      <c r="W15" s="15">
        <v>590495.19999999995</v>
      </c>
      <c r="X15" s="19">
        <v>591692</v>
      </c>
    </row>
    <row r="16" spans="1:24">
      <c r="A16" s="6" t="s">
        <v>36</v>
      </c>
      <c r="B16" s="14">
        <v>128585.9</v>
      </c>
      <c r="C16" s="14">
        <v>132979.1</v>
      </c>
      <c r="D16" s="18">
        <v>133161</v>
      </c>
      <c r="E16" s="14">
        <v>135137.9</v>
      </c>
      <c r="F16" s="14">
        <v>135678.6</v>
      </c>
      <c r="G16" s="14">
        <v>137513.9</v>
      </c>
      <c r="H16" s="14">
        <v>140767.79999999999</v>
      </c>
      <c r="I16" s="14">
        <v>142188.29999999999</v>
      </c>
      <c r="J16" s="14">
        <v>138541.20000000001</v>
      </c>
      <c r="K16" s="14">
        <v>122691.6</v>
      </c>
      <c r="L16" s="18">
        <v>122263</v>
      </c>
      <c r="M16" s="14">
        <v>120304.8</v>
      </c>
      <c r="N16" s="14">
        <v>113268.2</v>
      </c>
      <c r="O16" s="14">
        <v>112092.4</v>
      </c>
      <c r="P16" s="14">
        <v>114411.4</v>
      </c>
      <c r="Q16" s="14">
        <v>119695.3</v>
      </c>
      <c r="R16" s="14">
        <v>122445.8</v>
      </c>
      <c r="S16" s="14">
        <v>129403.8</v>
      </c>
      <c r="T16" s="14">
        <v>127924.3</v>
      </c>
      <c r="U16" s="14">
        <v>128502.39999999999</v>
      </c>
      <c r="V16" s="14">
        <v>108728.5</v>
      </c>
      <c r="W16" s="14">
        <v>118411.4</v>
      </c>
      <c r="X16" s="14">
        <v>122944.2</v>
      </c>
    </row>
    <row r="17" spans="1:24">
      <c r="A17" s="6" t="s">
        <v>37</v>
      </c>
      <c r="B17" s="19">
        <v>196357</v>
      </c>
      <c r="C17" s="15">
        <v>198578.7</v>
      </c>
      <c r="D17" s="15">
        <v>198254.6</v>
      </c>
      <c r="E17" s="15">
        <v>202610.5</v>
      </c>
      <c r="F17" s="15">
        <v>207557.7</v>
      </c>
      <c r="G17" s="15">
        <v>211021.9</v>
      </c>
      <c r="H17" s="15">
        <v>216607.5</v>
      </c>
      <c r="I17" s="15">
        <v>220961.5</v>
      </c>
      <c r="J17" s="15">
        <v>213785.7</v>
      </c>
      <c r="K17" s="15">
        <v>201304.2</v>
      </c>
      <c r="L17" s="19">
        <v>206056</v>
      </c>
      <c r="M17" s="15">
        <v>214383.8</v>
      </c>
      <c r="N17" s="15">
        <v>213857.4</v>
      </c>
      <c r="O17" s="15">
        <v>213611.9</v>
      </c>
      <c r="P17" s="15">
        <v>217065.2</v>
      </c>
      <c r="Q17" s="15">
        <v>218513.9</v>
      </c>
      <c r="R17" s="15">
        <v>220385.9</v>
      </c>
      <c r="S17" s="15">
        <v>225320.3</v>
      </c>
      <c r="T17" s="15">
        <v>229061.4</v>
      </c>
      <c r="U17" s="15">
        <v>233788.6</v>
      </c>
      <c r="V17" s="15">
        <v>204155.5</v>
      </c>
      <c r="W17" s="15">
        <v>214948.6</v>
      </c>
      <c r="X17" s="15">
        <v>216833.4</v>
      </c>
    </row>
    <row r="18" spans="1:24">
      <c r="A18" s="6" t="s">
        <v>38</v>
      </c>
      <c r="B18" s="14">
        <v>247000.9</v>
      </c>
      <c r="C18" s="14">
        <v>246158.2</v>
      </c>
      <c r="D18" s="14">
        <v>246029.6</v>
      </c>
      <c r="E18" s="14">
        <v>241040.1</v>
      </c>
      <c r="F18" s="14">
        <v>245047.6</v>
      </c>
      <c r="G18" s="14">
        <v>246683.5</v>
      </c>
      <c r="H18" s="14">
        <v>257663.9</v>
      </c>
      <c r="I18" s="14">
        <v>265672.5</v>
      </c>
      <c r="J18" s="18">
        <v>257023</v>
      </c>
      <c r="K18" s="14">
        <v>209531.6</v>
      </c>
      <c r="L18" s="14">
        <v>229274.2</v>
      </c>
      <c r="M18" s="14">
        <v>232969.8</v>
      </c>
      <c r="N18" s="14">
        <v>223656.3</v>
      </c>
      <c r="O18" s="14">
        <v>220664.5</v>
      </c>
      <c r="P18" s="14">
        <v>221155.3</v>
      </c>
      <c r="Q18" s="14">
        <v>226773.9</v>
      </c>
      <c r="R18" s="14">
        <v>233517.1</v>
      </c>
      <c r="S18" s="14">
        <v>241632.8</v>
      </c>
      <c r="T18" s="14">
        <v>245797.9</v>
      </c>
      <c r="U18" s="14">
        <v>244707.1</v>
      </c>
      <c r="V18" s="14">
        <v>211965.6</v>
      </c>
      <c r="W18" s="14">
        <v>241789.9</v>
      </c>
      <c r="X18" s="14">
        <v>242420.4</v>
      </c>
    </row>
    <row r="19" spans="1:24">
      <c r="A19" s="6" t="s">
        <v>39</v>
      </c>
      <c r="B19" s="15">
        <v>61343.6</v>
      </c>
      <c r="C19" s="15">
        <v>62902.6</v>
      </c>
      <c r="D19" s="15">
        <v>62552.5</v>
      </c>
      <c r="E19" s="15">
        <v>61939.5</v>
      </c>
      <c r="F19" s="15">
        <v>64318.1</v>
      </c>
      <c r="G19" s="15">
        <v>66388.5</v>
      </c>
      <c r="H19" s="15">
        <v>67986.3</v>
      </c>
      <c r="I19" s="15">
        <v>71773.2</v>
      </c>
      <c r="J19" s="15">
        <v>71336.7</v>
      </c>
      <c r="K19" s="15">
        <v>64147.1</v>
      </c>
      <c r="L19" s="19">
        <v>66918</v>
      </c>
      <c r="M19" s="19">
        <v>69946</v>
      </c>
      <c r="N19" s="15">
        <v>69289.899999999994</v>
      </c>
      <c r="O19" s="15">
        <v>68642.5</v>
      </c>
      <c r="P19" s="19">
        <v>70276</v>
      </c>
      <c r="Q19" s="19">
        <v>70778</v>
      </c>
      <c r="R19" s="15">
        <v>72301.2</v>
      </c>
      <c r="S19" s="15">
        <v>76699.7</v>
      </c>
      <c r="T19" s="15">
        <v>79745.8</v>
      </c>
      <c r="U19" s="15">
        <v>80066.3</v>
      </c>
      <c r="V19" s="15">
        <v>78256.600000000006</v>
      </c>
      <c r="W19" s="15">
        <v>83622.5</v>
      </c>
      <c r="X19" s="15">
        <v>86431.4</v>
      </c>
    </row>
    <row r="20" spans="1:24">
      <c r="A20" s="6" t="s">
        <v>40</v>
      </c>
      <c r="B20" s="18">
        <v>47252</v>
      </c>
      <c r="C20" s="14">
        <v>46841.599999999999</v>
      </c>
      <c r="D20" s="14">
        <v>49002.1</v>
      </c>
      <c r="E20" s="14">
        <v>50689.5</v>
      </c>
      <c r="F20" s="18">
        <v>53571</v>
      </c>
      <c r="G20" s="14">
        <v>55116.2</v>
      </c>
      <c r="H20" s="14">
        <v>59202.2</v>
      </c>
      <c r="I20" s="14">
        <v>61628.4</v>
      </c>
      <c r="J20" s="18">
        <v>59065</v>
      </c>
      <c r="K20" s="14">
        <v>45361.9</v>
      </c>
      <c r="L20" s="14">
        <v>55157.3</v>
      </c>
      <c r="M20" s="14">
        <v>58371.6</v>
      </c>
      <c r="N20" s="14">
        <v>54195.199999999997</v>
      </c>
      <c r="O20" s="14">
        <v>52320.1</v>
      </c>
      <c r="P20" s="14">
        <v>51725.9</v>
      </c>
      <c r="Q20" s="14">
        <v>54604.800000000003</v>
      </c>
      <c r="R20" s="14">
        <v>54857.2</v>
      </c>
      <c r="S20" s="14">
        <v>56920.2</v>
      </c>
      <c r="T20" s="14">
        <v>58268.6</v>
      </c>
      <c r="U20" s="14">
        <v>57201.5</v>
      </c>
      <c r="V20" s="14">
        <v>54006.8</v>
      </c>
      <c r="W20" s="14">
        <v>59113.8</v>
      </c>
      <c r="X20" s="14">
        <v>60194.8</v>
      </c>
    </row>
    <row r="21" spans="1:24">
      <c r="A21" s="6" t="s">
        <v>41</v>
      </c>
      <c r="B21" s="15">
        <v>190678.7</v>
      </c>
      <c r="C21" s="15">
        <v>187985.4</v>
      </c>
      <c r="D21" s="15">
        <v>183367.4</v>
      </c>
      <c r="E21" s="15">
        <v>182781.1</v>
      </c>
      <c r="F21" s="15">
        <v>186170.1</v>
      </c>
      <c r="G21" s="15">
        <v>186389.9</v>
      </c>
      <c r="H21" s="19">
        <v>190857</v>
      </c>
      <c r="I21" s="15">
        <v>191816.9</v>
      </c>
      <c r="J21" s="15">
        <v>186498.3</v>
      </c>
      <c r="K21" s="15">
        <v>170431.1</v>
      </c>
      <c r="L21" s="15">
        <v>178357.3</v>
      </c>
      <c r="M21" s="15">
        <v>182365.2</v>
      </c>
      <c r="N21" s="15">
        <v>180231.6</v>
      </c>
      <c r="O21" s="15">
        <v>178288.3</v>
      </c>
      <c r="P21" s="15">
        <v>183349.7</v>
      </c>
      <c r="Q21" s="15">
        <v>182459.8</v>
      </c>
      <c r="R21" s="15">
        <v>182952.5</v>
      </c>
      <c r="S21" s="15">
        <v>187207.8</v>
      </c>
      <c r="T21" s="15">
        <v>189358.1</v>
      </c>
      <c r="U21" s="15">
        <v>186355.4</v>
      </c>
      <c r="V21" s="8">
        <f>U21*V11/U11</f>
        <v>172933.29640091481</v>
      </c>
      <c r="W21" s="8">
        <f t="shared" ref="W21:X21" si="1">V21*W11/V11</f>
        <v>186656.68515199228</v>
      </c>
      <c r="X21" s="8">
        <f t="shared" si="1"/>
        <v>193027.62779843929</v>
      </c>
    </row>
    <row r="22" spans="1:24" ht="11.45" customHeight="1">
      <c r="A22" s="22" t="s">
        <v>80</v>
      </c>
      <c r="B22" s="23">
        <f t="shared" ref="B22:X22" si="2">B12-SUM(B13:B21)</f>
        <v>238815.39999999991</v>
      </c>
      <c r="C22" s="23">
        <f t="shared" si="2"/>
        <v>245983.90000000014</v>
      </c>
      <c r="D22" s="23">
        <f t="shared" si="2"/>
        <v>254464.5</v>
      </c>
      <c r="E22" s="23">
        <f t="shared" si="2"/>
        <v>263980</v>
      </c>
      <c r="F22" s="23">
        <f t="shared" si="2"/>
        <v>276860.89999999991</v>
      </c>
      <c r="G22" s="23">
        <f t="shared" si="2"/>
        <v>289694.80000000005</v>
      </c>
      <c r="H22" s="23">
        <f t="shared" si="2"/>
        <v>314015.30000000028</v>
      </c>
      <c r="I22" s="23">
        <f t="shared" si="2"/>
        <v>336360.40000000037</v>
      </c>
      <c r="J22" s="23">
        <f t="shared" si="2"/>
        <v>341149.20000000019</v>
      </c>
      <c r="K22" s="23">
        <f t="shared" si="2"/>
        <v>309001.89999999991</v>
      </c>
      <c r="L22" s="23">
        <f t="shared" si="2"/>
        <v>332231.89999999991</v>
      </c>
      <c r="M22" s="23">
        <f t="shared" si="2"/>
        <v>347844.49999999977</v>
      </c>
      <c r="N22" s="23">
        <f t="shared" si="2"/>
        <v>338540.30000000005</v>
      </c>
      <c r="O22" s="23">
        <f t="shared" si="2"/>
        <v>332569.80000000005</v>
      </c>
      <c r="P22" s="23">
        <f t="shared" si="2"/>
        <v>354005.40000000014</v>
      </c>
      <c r="Q22" s="23">
        <f t="shared" si="2"/>
        <v>400680.29999999981</v>
      </c>
      <c r="R22" s="23">
        <f t="shared" si="2"/>
        <v>409103.60000000009</v>
      </c>
      <c r="S22" s="23">
        <f t="shared" si="2"/>
        <v>427866.09999999986</v>
      </c>
      <c r="T22" s="23">
        <f t="shared" si="2"/>
        <v>450836.30000000005</v>
      </c>
      <c r="U22" s="23">
        <f t="shared" si="2"/>
        <v>463713</v>
      </c>
      <c r="V22" s="23">
        <f t="shared" si="2"/>
        <v>469095.59999999986</v>
      </c>
      <c r="W22" s="23">
        <f t="shared" si="2"/>
        <v>518799.09999999986</v>
      </c>
      <c r="X22" s="23">
        <f t="shared" si="2"/>
        <v>564757.90000000037</v>
      </c>
    </row>
    <row r="23" spans="1:24">
      <c r="A23" s="1" t="s">
        <v>76</v>
      </c>
    </row>
    <row r="24" spans="1:24">
      <c r="A24" s="1" t="s">
        <v>75</v>
      </c>
    </row>
    <row r="25" spans="1:24" ht="11.45" customHeight="1">
      <c r="A25" s="5" t="s">
        <v>74</v>
      </c>
      <c r="B25" s="4" t="s">
        <v>48</v>
      </c>
      <c r="C25" s="4" t="s">
        <v>49</v>
      </c>
      <c r="D25" s="4" t="s">
        <v>50</v>
      </c>
      <c r="E25" s="4" t="s">
        <v>51</v>
      </c>
      <c r="F25" s="4" t="s">
        <v>52</v>
      </c>
      <c r="G25" s="4" t="s">
        <v>53</v>
      </c>
      <c r="H25" s="4" t="s">
        <v>54</v>
      </c>
      <c r="I25" s="4" t="s">
        <v>55</v>
      </c>
      <c r="J25" s="4" t="s">
        <v>56</v>
      </c>
      <c r="K25" s="4" t="s">
        <v>57</v>
      </c>
      <c r="L25" s="4" t="s">
        <v>58</v>
      </c>
      <c r="M25" s="4" t="s">
        <v>59</v>
      </c>
      <c r="N25" s="4" t="s">
        <v>60</v>
      </c>
      <c r="O25" s="4" t="s">
        <v>61</v>
      </c>
      <c r="P25" s="4" t="s">
        <v>62</v>
      </c>
      <c r="Q25" s="4" t="s">
        <v>63</v>
      </c>
      <c r="R25" s="4" t="s">
        <v>64</v>
      </c>
      <c r="S25" s="4" t="s">
        <v>65</v>
      </c>
      <c r="T25" s="4" t="s">
        <v>66</v>
      </c>
      <c r="U25" s="4" t="s">
        <v>67</v>
      </c>
      <c r="V25" s="4" t="s">
        <v>68</v>
      </c>
      <c r="W25" s="4" t="s">
        <v>69</v>
      </c>
      <c r="X25" s="4" t="s">
        <v>70</v>
      </c>
    </row>
    <row r="26" spans="1:24" ht="11.45" customHeight="1">
      <c r="A26" s="6" t="s">
        <v>33</v>
      </c>
      <c r="B26" s="24">
        <f t="shared" ref="B26:X35" si="3">B13/B$12</f>
        <v>2.7991277305300863E-2</v>
      </c>
      <c r="C26" s="24">
        <f t="shared" si="3"/>
        <v>2.7875221930170408E-2</v>
      </c>
      <c r="D26" s="24">
        <f t="shared" si="3"/>
        <v>2.8097690012685833E-2</v>
      </c>
      <c r="E26" s="24">
        <f t="shared" si="3"/>
        <v>2.7788635103293033E-2</v>
      </c>
      <c r="F26" s="24">
        <f t="shared" si="3"/>
        <v>2.8345838257497695E-2</v>
      </c>
      <c r="G26" s="24">
        <f t="shared" si="3"/>
        <v>2.8556986356406543E-2</v>
      </c>
      <c r="H26" s="24">
        <f t="shared" si="3"/>
        <v>2.6447459675716326E-2</v>
      </c>
      <c r="I26" s="24">
        <f t="shared" si="3"/>
        <v>2.7115348052741343E-2</v>
      </c>
      <c r="J26" s="24">
        <f t="shared" si="3"/>
        <v>2.6715331485006096E-2</v>
      </c>
      <c r="K26" s="24">
        <f t="shared" si="3"/>
        <v>2.8219938093263366E-2</v>
      </c>
      <c r="L26" s="24">
        <f t="shared" si="3"/>
        <v>2.736062632696451E-2</v>
      </c>
      <c r="M26" s="24">
        <f t="shared" si="3"/>
        <v>2.621559069941214E-2</v>
      </c>
      <c r="N26" s="24">
        <f t="shared" si="3"/>
        <v>2.6410840784415957E-2</v>
      </c>
      <c r="O26" s="24">
        <f t="shared" si="3"/>
        <v>2.6890885518503167E-2</v>
      </c>
      <c r="P26" s="24">
        <f t="shared" si="3"/>
        <v>2.6794571307816158E-2</v>
      </c>
      <c r="Q26" s="24">
        <f t="shared" si="3"/>
        <v>2.6541631030066071E-2</v>
      </c>
      <c r="R26" s="24">
        <f t="shared" si="3"/>
        <v>2.5504620448227253E-2</v>
      </c>
      <c r="S26" s="24">
        <f t="shared" si="3"/>
        <v>2.494999219327123E-2</v>
      </c>
      <c r="T26" s="24">
        <f t="shared" si="3"/>
        <v>2.4441946257992828E-2</v>
      </c>
      <c r="U26" s="24">
        <f t="shared" si="3"/>
        <v>2.5328497240523992E-2</v>
      </c>
      <c r="V26" s="24">
        <f t="shared" si="3"/>
        <v>2.6121945655981794E-2</v>
      </c>
      <c r="W26" s="24">
        <f t="shared" si="3"/>
        <v>2.4208582564275612E-2</v>
      </c>
      <c r="X26" s="24">
        <f t="shared" si="3"/>
        <v>2.3439903622140355E-2</v>
      </c>
    </row>
    <row r="27" spans="1:24" ht="11.45" customHeight="1">
      <c r="A27" s="6" t="s">
        <v>34</v>
      </c>
      <c r="B27" s="24">
        <f t="shared" ref="B27:L27" si="4">B14/B$12</f>
        <v>1.7454444183337619E-2</v>
      </c>
      <c r="C27" s="24">
        <f t="shared" si="4"/>
        <v>1.7535894049703283E-2</v>
      </c>
      <c r="D27" s="24">
        <f t="shared" si="4"/>
        <v>1.7174757806280246E-2</v>
      </c>
      <c r="E27" s="24">
        <f t="shared" si="4"/>
        <v>1.6521469370757557E-2</v>
      </c>
      <c r="F27" s="24">
        <f t="shared" si="4"/>
        <v>1.6311717945734421E-2</v>
      </c>
      <c r="G27" s="24">
        <f t="shared" si="4"/>
        <v>1.5731031607566445E-2</v>
      </c>
      <c r="H27" s="24">
        <f t="shared" si="4"/>
        <v>1.5715027215517974E-2</v>
      </c>
      <c r="I27" s="24">
        <f t="shared" si="4"/>
        <v>1.5333316423950645E-2</v>
      </c>
      <c r="J27" s="24">
        <f t="shared" si="4"/>
        <v>1.5532422887143548E-2</v>
      </c>
      <c r="K27" s="24">
        <f t="shared" si="4"/>
        <v>1.5835067507789954E-2</v>
      </c>
      <c r="L27" s="24">
        <f t="shared" si="4"/>
        <v>1.5018186548636316E-2</v>
      </c>
      <c r="M27" s="24">
        <f t="shared" si="3"/>
        <v>1.5269293515656849E-2</v>
      </c>
      <c r="N27" s="24">
        <f t="shared" si="3"/>
        <v>1.6266775516815987E-2</v>
      </c>
      <c r="O27" s="24">
        <f t="shared" si="3"/>
        <v>1.6849363963188244E-2</v>
      </c>
      <c r="P27" s="24">
        <f t="shared" si="3"/>
        <v>1.6500226675886347E-2</v>
      </c>
      <c r="Q27" s="24">
        <f t="shared" si="3"/>
        <v>1.5827585762648189E-2</v>
      </c>
      <c r="R27" s="24">
        <f t="shared" si="3"/>
        <v>1.6391825175384171E-2</v>
      </c>
      <c r="S27" s="24">
        <f t="shared" si="3"/>
        <v>1.7272356840413203E-2</v>
      </c>
      <c r="T27" s="24">
        <f t="shared" si="3"/>
        <v>1.7427149836450113E-2</v>
      </c>
      <c r="U27" s="24">
        <f t="shared" si="3"/>
        <v>1.8244882084711925E-2</v>
      </c>
      <c r="V27" s="24">
        <f t="shared" si="3"/>
        <v>1.9105747293206632E-2</v>
      </c>
      <c r="W27" s="24">
        <f t="shared" si="3"/>
        <v>1.86415025886673E-2</v>
      </c>
      <c r="X27" s="24">
        <f t="shared" si="3"/>
        <v>2.1373359777710932E-2</v>
      </c>
    </row>
    <row r="28" spans="1:24" ht="11.45" customHeight="1">
      <c r="A28" s="6" t="s">
        <v>35</v>
      </c>
      <c r="B28" s="24">
        <f t="shared" si="3"/>
        <v>0.27542490343652953</v>
      </c>
      <c r="C28" s="24">
        <f t="shared" si="3"/>
        <v>0.27614395939456038</v>
      </c>
      <c r="D28" s="24">
        <f t="shared" si="3"/>
        <v>0.27043855083957857</v>
      </c>
      <c r="E28" s="24">
        <f t="shared" si="3"/>
        <v>0.27074344445718235</v>
      </c>
      <c r="F28" s="24">
        <f t="shared" si="3"/>
        <v>0.27238245908679476</v>
      </c>
      <c r="G28" s="24">
        <f t="shared" si="3"/>
        <v>0.27187622112638071</v>
      </c>
      <c r="H28" s="24">
        <f t="shared" si="3"/>
        <v>0.27995676043772472</v>
      </c>
      <c r="I28" s="24">
        <f t="shared" si="3"/>
        <v>0.28131514610440311</v>
      </c>
      <c r="J28" s="24">
        <f t="shared" si="3"/>
        <v>0.28074852498924852</v>
      </c>
      <c r="K28" s="24">
        <f t="shared" si="3"/>
        <v>0.26212929529211737</v>
      </c>
      <c r="L28" s="24">
        <f t="shared" si="3"/>
        <v>0.28529097884714011</v>
      </c>
      <c r="M28" s="24">
        <f t="shared" si="3"/>
        <v>0.29573331537354963</v>
      </c>
      <c r="N28" s="24">
        <f t="shared" si="3"/>
        <v>0.29727327277750787</v>
      </c>
      <c r="O28" s="24">
        <f t="shared" si="3"/>
        <v>0.29938271295198887</v>
      </c>
      <c r="P28" s="24">
        <f t="shared" si="3"/>
        <v>0.30375533119326875</v>
      </c>
      <c r="Q28" s="24">
        <f t="shared" si="3"/>
        <v>0.29606482578169874</v>
      </c>
      <c r="R28" s="24">
        <f t="shared" si="3"/>
        <v>0.30056318334481624</v>
      </c>
      <c r="S28" s="24">
        <f t="shared" si="3"/>
        <v>0.30006102108882765</v>
      </c>
      <c r="T28" s="24">
        <f t="shared" si="3"/>
        <v>0.29659629228168327</v>
      </c>
      <c r="U28" s="24">
        <f t="shared" si="3"/>
        <v>0.29152856888351758</v>
      </c>
      <c r="V28" s="24">
        <f t="shared" si="3"/>
        <v>0.28830764477550253</v>
      </c>
      <c r="W28" s="24">
        <f t="shared" si="3"/>
        <v>0.28065448118882491</v>
      </c>
      <c r="X28" s="24">
        <f t="shared" si="3"/>
        <v>0.27194143323506287</v>
      </c>
    </row>
    <row r="29" spans="1:24" ht="11.45" customHeight="1">
      <c r="A29" s="6" t="s">
        <v>36</v>
      </c>
      <c r="B29" s="24">
        <f t="shared" si="3"/>
        <v>7.8670113929385777E-2</v>
      </c>
      <c r="C29" s="24">
        <f t="shared" si="3"/>
        <v>8.044999304572921E-2</v>
      </c>
      <c r="D29" s="24">
        <f t="shared" si="3"/>
        <v>8.0864434065557031E-2</v>
      </c>
      <c r="E29" s="24">
        <f t="shared" si="3"/>
        <v>8.1324868531077579E-2</v>
      </c>
      <c r="F29" s="24">
        <f t="shared" si="3"/>
        <v>7.9253111160644818E-2</v>
      </c>
      <c r="G29" s="24">
        <f t="shared" si="3"/>
        <v>7.8836549768754205E-2</v>
      </c>
      <c r="H29" s="24">
        <f t="shared" si="3"/>
        <v>7.6516544155117105E-2</v>
      </c>
      <c r="I29" s="24">
        <f t="shared" si="3"/>
        <v>7.4513937349060172E-2</v>
      </c>
      <c r="J29" s="24">
        <f t="shared" si="3"/>
        <v>7.400424054406908E-2</v>
      </c>
      <c r="K29" s="24">
        <f t="shared" si="3"/>
        <v>7.5837575820361311E-2</v>
      </c>
      <c r="L29" s="24">
        <f t="shared" si="3"/>
        <v>6.9061605948529073E-2</v>
      </c>
      <c r="M29" s="24">
        <f t="shared" si="3"/>
        <v>6.5027533710539251E-2</v>
      </c>
      <c r="N29" s="24">
        <f t="shared" si="3"/>
        <v>6.2665663882084222E-2</v>
      </c>
      <c r="O29" s="24">
        <f t="shared" si="3"/>
        <v>6.2494975252876492E-2</v>
      </c>
      <c r="P29" s="24">
        <f t="shared" si="3"/>
        <v>6.1638278082152297E-2</v>
      </c>
      <c r="Q29" s="24">
        <f t="shared" si="3"/>
        <v>6.2179790078604164E-2</v>
      </c>
      <c r="R29" s="24">
        <f t="shared" si="3"/>
        <v>6.2145212637049613E-2</v>
      </c>
      <c r="S29" s="24">
        <f t="shared" si="3"/>
        <v>6.3277191877852981E-2</v>
      </c>
      <c r="T29" s="24">
        <f t="shared" si="3"/>
        <v>6.1279375699501253E-2</v>
      </c>
      <c r="U29" s="24">
        <f t="shared" si="3"/>
        <v>6.1277267159317153E-2</v>
      </c>
      <c r="V29" s="24">
        <f t="shared" si="3"/>
        <v>5.5778128034321098E-2</v>
      </c>
      <c r="W29" s="24">
        <f t="shared" si="3"/>
        <v>5.6279356773505394E-2</v>
      </c>
      <c r="X29" s="24">
        <f t="shared" si="3"/>
        <v>5.6505110692620854E-2</v>
      </c>
    </row>
    <row r="30" spans="1:24" ht="11.45" customHeight="1">
      <c r="A30" s="6" t="s">
        <v>37</v>
      </c>
      <c r="B30" s="24">
        <f t="shared" si="3"/>
        <v>0.12013313715448119</v>
      </c>
      <c r="C30" s="24">
        <f t="shared" si="3"/>
        <v>0.12013658562909471</v>
      </c>
      <c r="D30" s="24">
        <f t="shared" si="3"/>
        <v>0.12039370408673247</v>
      </c>
      <c r="E30" s="24">
        <f t="shared" si="3"/>
        <v>0.12192932016492704</v>
      </c>
      <c r="F30" s="24">
        <f t="shared" si="3"/>
        <v>0.1212394104180598</v>
      </c>
      <c r="G30" s="24">
        <f t="shared" si="3"/>
        <v>0.12097859577575121</v>
      </c>
      <c r="H30" s="24">
        <f t="shared" si="3"/>
        <v>0.11774040183962192</v>
      </c>
      <c r="I30" s="24">
        <f t="shared" si="3"/>
        <v>0.11579512074871393</v>
      </c>
      <c r="J30" s="24">
        <f t="shared" si="3"/>
        <v>0.11419742551444761</v>
      </c>
      <c r="K30" s="24">
        <f t="shared" si="3"/>
        <v>0.12442923990279023</v>
      </c>
      <c r="L30" s="24">
        <f t="shared" si="3"/>
        <v>0.11639300749474581</v>
      </c>
      <c r="M30" s="24">
        <f t="shared" si="3"/>
        <v>0.11587941446636794</v>
      </c>
      <c r="N30" s="24">
        <f t="shared" si="3"/>
        <v>0.11831666740617788</v>
      </c>
      <c r="O30" s="24">
        <f t="shared" si="3"/>
        <v>0.11909523218541068</v>
      </c>
      <c r="P30" s="24">
        <f t="shared" si="3"/>
        <v>0.11694223791998005</v>
      </c>
      <c r="Q30" s="24">
        <f t="shared" si="3"/>
        <v>0.11351446908322299</v>
      </c>
      <c r="R30" s="24">
        <f t="shared" si="3"/>
        <v>0.11185298816053757</v>
      </c>
      <c r="S30" s="24">
        <f t="shared" si="3"/>
        <v>0.11017942175635798</v>
      </c>
      <c r="T30" s="24">
        <f t="shared" si="3"/>
        <v>0.10972692122492549</v>
      </c>
      <c r="U30" s="24">
        <f t="shared" si="3"/>
        <v>0.11148372715998094</v>
      </c>
      <c r="V30" s="24">
        <f t="shared" si="3"/>
        <v>0.10473253671218531</v>
      </c>
      <c r="W30" s="24">
        <f t="shared" si="3"/>
        <v>0.10216219846539694</v>
      </c>
      <c r="X30" s="24">
        <f t="shared" si="3"/>
        <v>9.9656553695557287E-2</v>
      </c>
    </row>
    <row r="31" spans="1:24" ht="11.45" customHeight="1">
      <c r="A31" s="6" t="s">
        <v>38</v>
      </c>
      <c r="B31" s="24">
        <f t="shared" si="3"/>
        <v>0.15111757155069741</v>
      </c>
      <c r="C31" s="24">
        <f t="shared" si="3"/>
        <v>0.14892133785045336</v>
      </c>
      <c r="D31" s="24">
        <f t="shared" si="3"/>
        <v>0.14940593993267826</v>
      </c>
      <c r="E31" s="24">
        <f t="shared" si="3"/>
        <v>0.14505593503538083</v>
      </c>
      <c r="F31" s="24">
        <f t="shared" si="3"/>
        <v>0.14313815651435988</v>
      </c>
      <c r="G31" s="24">
        <f t="shared" si="3"/>
        <v>0.14142334720257718</v>
      </c>
      <c r="H31" s="24">
        <f t="shared" si="3"/>
        <v>0.14005725159823254</v>
      </c>
      <c r="I31" s="24">
        <f t="shared" si="3"/>
        <v>0.13922597021251532</v>
      </c>
      <c r="J31" s="24">
        <f t="shared" si="3"/>
        <v>0.13729339660229783</v>
      </c>
      <c r="K31" s="24">
        <f t="shared" si="3"/>
        <v>0.12951472310868567</v>
      </c>
      <c r="L31" s="24">
        <f t="shared" si="3"/>
        <v>0.12950806421046634</v>
      </c>
      <c r="M31" s="24">
        <f t="shared" si="3"/>
        <v>0.12592557838953711</v>
      </c>
      <c r="N31" s="24">
        <f t="shared" si="3"/>
        <v>0.12373791161959484</v>
      </c>
      <c r="O31" s="24">
        <f t="shared" si="3"/>
        <v>0.12302727452252218</v>
      </c>
      <c r="P31" s="24">
        <f t="shared" si="3"/>
        <v>0.11914574841966635</v>
      </c>
      <c r="Q31" s="24">
        <f t="shared" si="3"/>
        <v>0.11780540670608096</v>
      </c>
      <c r="R31" s="24">
        <f t="shared" si="3"/>
        <v>0.11851749781443854</v>
      </c>
      <c r="S31" s="24">
        <f t="shared" si="3"/>
        <v>0.11815607462518778</v>
      </c>
      <c r="T31" s="24">
        <f t="shared" si="3"/>
        <v>0.11774418042739682</v>
      </c>
      <c r="U31" s="24">
        <f t="shared" si="3"/>
        <v>0.11669029016175371</v>
      </c>
      <c r="V31" s="24">
        <f t="shared" si="3"/>
        <v>0.10873914728586978</v>
      </c>
      <c r="W31" s="24">
        <f t="shared" si="3"/>
        <v>0.11491950983038958</v>
      </c>
      <c r="X31" s="24">
        <f t="shared" si="3"/>
        <v>0.11141632981587928</v>
      </c>
    </row>
    <row r="32" spans="1:24" ht="11.45" customHeight="1">
      <c r="A32" s="6" t="s">
        <v>39</v>
      </c>
      <c r="B32" s="24">
        <f t="shared" si="3"/>
        <v>3.7530615727219462E-2</v>
      </c>
      <c r="C32" s="24">
        <f t="shared" si="3"/>
        <v>3.8054955497204342E-2</v>
      </c>
      <c r="D32" s="24">
        <f t="shared" si="3"/>
        <v>3.79861409262904E-2</v>
      </c>
      <c r="E32" s="24">
        <f t="shared" si="3"/>
        <v>3.7274677898507226E-2</v>
      </c>
      <c r="F32" s="24">
        <f t="shared" si="3"/>
        <v>3.7569738550821345E-2</v>
      </c>
      <c r="G32" s="24">
        <f t="shared" si="3"/>
        <v>3.8060445411867011E-2</v>
      </c>
      <c r="H32" s="24">
        <f t="shared" si="3"/>
        <v>3.6955019016373339E-2</v>
      </c>
      <c r="I32" s="24">
        <f t="shared" si="3"/>
        <v>3.7612825585097827E-2</v>
      </c>
      <c r="J32" s="24">
        <f t="shared" si="3"/>
        <v>3.8105764252223111E-2</v>
      </c>
      <c r="K32" s="24">
        <f t="shared" si="3"/>
        <v>3.965031477221178E-2</v>
      </c>
      <c r="L32" s="24">
        <f t="shared" si="3"/>
        <v>3.779937141133187E-2</v>
      </c>
      <c r="M32" s="24">
        <f t="shared" si="3"/>
        <v>3.7807434723447261E-2</v>
      </c>
      <c r="N32" s="24">
        <f t="shared" si="3"/>
        <v>3.833465689243077E-2</v>
      </c>
      <c r="O32" s="24">
        <f t="shared" si="3"/>
        <v>3.8270313944527679E-2</v>
      </c>
      <c r="P32" s="24">
        <f t="shared" si="3"/>
        <v>3.7860664501101593E-2</v>
      </c>
      <c r="Q32" s="24">
        <f t="shared" si="3"/>
        <v>3.6768036691360854E-2</v>
      </c>
      <c r="R32" s="24">
        <f t="shared" si="3"/>
        <v>3.6695202676725956E-2</v>
      </c>
      <c r="S32" s="24">
        <f t="shared" si="3"/>
        <v>3.7505402730628933E-2</v>
      </c>
      <c r="T32" s="24">
        <f t="shared" si="3"/>
        <v>3.8200504819313356E-2</v>
      </c>
      <c r="U32" s="24">
        <f t="shared" si="3"/>
        <v>3.8180174499138034E-2</v>
      </c>
      <c r="V32" s="24">
        <f t="shared" si="3"/>
        <v>4.0145929120061923E-2</v>
      </c>
      <c r="W32" s="24">
        <f t="shared" si="3"/>
        <v>3.9744657286312428E-2</v>
      </c>
      <c r="X32" s="24">
        <f t="shared" si="3"/>
        <v>3.972384076937497E-2</v>
      </c>
    </row>
    <row r="33" spans="1:24" ht="11.45" customHeight="1">
      <c r="A33" s="6" t="s">
        <v>40</v>
      </c>
      <c r="B33" s="24">
        <f t="shared" si="3"/>
        <v>2.8909236731176097E-2</v>
      </c>
      <c r="C33" s="24">
        <f t="shared" si="3"/>
        <v>2.8338335830599165E-2</v>
      </c>
      <c r="D33" s="24">
        <f t="shared" si="3"/>
        <v>2.9757414592289273E-2</v>
      </c>
      <c r="E33" s="24">
        <f t="shared" si="3"/>
        <v>3.0504521110702894E-2</v>
      </c>
      <c r="F33" s="24">
        <f t="shared" si="3"/>
        <v>3.1292100729126797E-2</v>
      </c>
      <c r="G33" s="24">
        <f t="shared" si="3"/>
        <v>3.159804968344735E-2</v>
      </c>
      <c r="H33" s="24">
        <f t="shared" si="3"/>
        <v>3.2180283774983158E-2</v>
      </c>
      <c r="I33" s="24">
        <f t="shared" si="3"/>
        <v>3.2296431819796849E-2</v>
      </c>
      <c r="J33" s="24">
        <f t="shared" si="3"/>
        <v>3.155061792257783E-2</v>
      </c>
      <c r="K33" s="24">
        <f t="shared" si="3"/>
        <v>2.8038892072526952E-2</v>
      </c>
      <c r="L33" s="24">
        <f t="shared" si="3"/>
        <v>3.1156210119045034E-2</v>
      </c>
      <c r="M33" s="24">
        <f t="shared" si="3"/>
        <v>3.1551203166773997E-2</v>
      </c>
      <c r="N33" s="24">
        <f t="shared" si="3"/>
        <v>2.9983509822018275E-2</v>
      </c>
      <c r="O33" s="24">
        <f t="shared" si="3"/>
        <v>2.9170071786562009E-2</v>
      </c>
      <c r="P33" s="24">
        <f t="shared" si="3"/>
        <v>2.7866938156945912E-2</v>
      </c>
      <c r="Q33" s="24">
        <f t="shared" si="3"/>
        <v>2.8366318487728127E-2</v>
      </c>
      <c r="R33" s="24">
        <f t="shared" si="3"/>
        <v>2.7841807221424972E-2</v>
      </c>
      <c r="S33" s="24">
        <f t="shared" si="3"/>
        <v>2.7833420789233138E-2</v>
      </c>
      <c r="T33" s="24">
        <f t="shared" si="3"/>
        <v>2.7912315571661982E-2</v>
      </c>
      <c r="U33" s="24">
        <f t="shared" si="3"/>
        <v>2.7276934885369301E-2</v>
      </c>
      <c r="V33" s="24">
        <f t="shared" si="3"/>
        <v>2.7705690827372516E-2</v>
      </c>
      <c r="W33" s="24">
        <f t="shared" si="3"/>
        <v>2.8095999544280732E-2</v>
      </c>
      <c r="X33" s="24">
        <f t="shared" si="3"/>
        <v>2.7665508719566877E-2</v>
      </c>
    </row>
    <row r="34" spans="1:24" ht="11.45" customHeight="1">
      <c r="A34" s="6" t="s">
        <v>41</v>
      </c>
      <c r="B34" s="24">
        <f t="shared" si="3"/>
        <v>0.11665909755974156</v>
      </c>
      <c r="C34" s="24">
        <f t="shared" si="3"/>
        <v>0.11372782732548667</v>
      </c>
      <c r="D34" s="24">
        <f t="shared" si="3"/>
        <v>0.11135318169037947</v>
      </c>
      <c r="E34" s="24">
        <f t="shared" si="3"/>
        <v>0.10999615154198596</v>
      </c>
      <c r="F34" s="24">
        <f t="shared" si="3"/>
        <v>0.10874640238098242</v>
      </c>
      <c r="G34" s="24">
        <f t="shared" si="3"/>
        <v>0.10685710046579379</v>
      </c>
      <c r="H34" s="24">
        <f t="shared" si="3"/>
        <v>0.1037433139383665</v>
      </c>
      <c r="I34" s="24">
        <f t="shared" si="3"/>
        <v>0.10052186058269871</v>
      </c>
      <c r="J34" s="24">
        <f t="shared" si="3"/>
        <v>9.9621376559896668E-2</v>
      </c>
      <c r="K34" s="24">
        <f t="shared" si="3"/>
        <v>0.10534609923089747</v>
      </c>
      <c r="L34" s="24">
        <f t="shared" si="3"/>
        <v>0.10074709086676741</v>
      </c>
      <c r="M34" s="24">
        <f t="shared" si="3"/>
        <v>9.8572618803482753E-2</v>
      </c>
      <c r="N34" s="24">
        <f t="shared" si="3"/>
        <v>9.9713183987476195E-2</v>
      </c>
      <c r="O34" s="24">
        <f t="shared" si="3"/>
        <v>9.9401234128071295E-2</v>
      </c>
      <c r="P34" s="24">
        <f t="shared" si="3"/>
        <v>9.8778266806272802E-2</v>
      </c>
      <c r="Q34" s="24">
        <f t="shared" si="3"/>
        <v>9.4784941946626969E-2</v>
      </c>
      <c r="R34" s="24">
        <f t="shared" si="3"/>
        <v>9.2854324239621283E-2</v>
      </c>
      <c r="S34" s="24">
        <f t="shared" si="3"/>
        <v>9.1542782218379401E-2</v>
      </c>
      <c r="T34" s="24">
        <f t="shared" si="3"/>
        <v>9.0707912035819058E-2</v>
      </c>
      <c r="U34" s="24">
        <f t="shared" si="3"/>
        <v>8.8864874371073321E-2</v>
      </c>
      <c r="V34" s="24">
        <f t="shared" si="3"/>
        <v>8.8715429239320201E-2</v>
      </c>
      <c r="W34" s="24">
        <f t="shared" si="3"/>
        <v>8.8715429239320215E-2</v>
      </c>
      <c r="X34" s="24">
        <f t="shared" si="3"/>
        <v>8.8715429239320201E-2</v>
      </c>
    </row>
    <row r="35" spans="1:24" ht="11.45" customHeight="1">
      <c r="A35" s="22" t="s">
        <v>80</v>
      </c>
      <c r="B35" s="24">
        <f t="shared" si="3"/>
        <v>0.14610960242213047</v>
      </c>
      <c r="C35" s="24">
        <f t="shared" si="3"/>
        <v>0.14881588944699853</v>
      </c>
      <c r="D35" s="24">
        <f t="shared" si="3"/>
        <v>0.15452818604752844</v>
      </c>
      <c r="E35" s="24">
        <f t="shared" si="3"/>
        <v>0.15886097678618552</v>
      </c>
      <c r="F35" s="24">
        <f t="shared" si="3"/>
        <v>0.16172106495597802</v>
      </c>
      <c r="G35" s="24">
        <f t="shared" si="3"/>
        <v>0.16608167260145557</v>
      </c>
      <c r="H35" s="24">
        <f t="shared" si="3"/>
        <v>0.1706879383483465</v>
      </c>
      <c r="I35" s="24">
        <f t="shared" si="3"/>
        <v>0.17627004312102226</v>
      </c>
      <c r="J35" s="24">
        <f t="shared" si="3"/>
        <v>0.18223089924308974</v>
      </c>
      <c r="K35" s="24">
        <f t="shared" si="3"/>
        <v>0.19099885419935592</v>
      </c>
      <c r="L35" s="24">
        <f t="shared" si="3"/>
        <v>0.18766485822637355</v>
      </c>
      <c r="M35" s="24">
        <f t="shared" si="3"/>
        <v>0.18801801715123298</v>
      </c>
      <c r="N35" s="24">
        <f t="shared" si="3"/>
        <v>0.18729751731147806</v>
      </c>
      <c r="O35" s="24">
        <f t="shared" si="3"/>
        <v>0.18541793574634932</v>
      </c>
      <c r="P35" s="24">
        <f t="shared" si="3"/>
        <v>0.19071773693690983</v>
      </c>
      <c r="Q35" s="24">
        <f t="shared" si="3"/>
        <v>0.20814699443196288</v>
      </c>
      <c r="R35" s="24">
        <f t="shared" si="3"/>
        <v>0.20763333828177444</v>
      </c>
      <c r="S35" s="24">
        <f t="shared" si="3"/>
        <v>0.20922233587984762</v>
      </c>
      <c r="T35" s="24">
        <f t="shared" si="3"/>
        <v>0.21596340184525584</v>
      </c>
      <c r="U35" s="24">
        <f t="shared" si="3"/>
        <v>0.22112478355461404</v>
      </c>
      <c r="V35" s="24">
        <f t="shared" si="3"/>
        <v>0.24064780105617817</v>
      </c>
      <c r="W35" s="24">
        <f t="shared" si="3"/>
        <v>0.24657828251902686</v>
      </c>
      <c r="X35" s="24">
        <f t="shared" si="3"/>
        <v>0.25956253043276639</v>
      </c>
    </row>
    <row r="38" spans="1:24" ht="11.45" customHeight="1">
      <c r="A38" s="5" t="s">
        <v>74</v>
      </c>
      <c r="B38" s="4" t="s">
        <v>48</v>
      </c>
      <c r="C38" s="4" t="s">
        <v>49</v>
      </c>
      <c r="D38" s="4" t="s">
        <v>50</v>
      </c>
      <c r="E38" s="4" t="s">
        <v>51</v>
      </c>
      <c r="F38" s="4" t="s">
        <v>52</v>
      </c>
      <c r="G38" s="4" t="s">
        <v>53</v>
      </c>
      <c r="H38" s="4" t="s">
        <v>54</v>
      </c>
      <c r="I38" s="4" t="s">
        <v>55</v>
      </c>
      <c r="J38" s="4" t="s">
        <v>56</v>
      </c>
      <c r="K38" s="4" t="s">
        <v>57</v>
      </c>
      <c r="L38" s="4" t="s">
        <v>58</v>
      </c>
      <c r="M38" s="4" t="s">
        <v>59</v>
      </c>
      <c r="N38" s="4" t="s">
        <v>60</v>
      </c>
      <c r="O38" s="4" t="s">
        <v>61</v>
      </c>
      <c r="P38" s="4" t="s">
        <v>62</v>
      </c>
      <c r="Q38" s="4" t="s">
        <v>63</v>
      </c>
      <c r="R38" s="4" t="s">
        <v>64</v>
      </c>
      <c r="S38" s="4" t="s">
        <v>65</v>
      </c>
      <c r="T38" s="4" t="s">
        <v>66</v>
      </c>
      <c r="U38" s="4" t="s">
        <v>67</v>
      </c>
      <c r="V38" s="4" t="s">
        <v>68</v>
      </c>
      <c r="W38" s="4" t="s">
        <v>69</v>
      </c>
      <c r="X38" s="4" t="s">
        <v>70</v>
      </c>
    </row>
    <row r="39" spans="1:24" ht="11.45" customHeight="1">
      <c r="A39" s="6" t="s">
        <v>33</v>
      </c>
      <c r="B39" s="26">
        <v>100</v>
      </c>
      <c r="C39" s="26">
        <f>C26/$B26*$B39</f>
        <v>99.585387355265581</v>
      </c>
      <c r="D39" s="26">
        <f t="shared" ref="D39:X48" si="5">D26/$B26*$B39</f>
        <v>100.38016381397792</v>
      </c>
      <c r="E39" s="26">
        <f t="shared" si="5"/>
        <v>99.2760523223088</v>
      </c>
      <c r="F39" s="26">
        <f t="shared" si="5"/>
        <v>101.26668371839425</v>
      </c>
      <c r="G39" s="26">
        <f t="shared" si="5"/>
        <v>102.02101906581645</v>
      </c>
      <c r="H39" s="26">
        <f t="shared" si="5"/>
        <v>94.484647439464382</v>
      </c>
      <c r="I39" s="26">
        <f t="shared" si="5"/>
        <v>96.870706388258881</v>
      </c>
      <c r="J39" s="26">
        <f t="shared" si="5"/>
        <v>95.441630596638987</v>
      </c>
      <c r="K39" s="26">
        <f t="shared" si="5"/>
        <v>100.81690015596108</v>
      </c>
      <c r="L39" s="26">
        <f t="shared" si="5"/>
        <v>97.746973203623966</v>
      </c>
      <c r="M39" s="26">
        <f t="shared" si="5"/>
        <v>93.656285897491173</v>
      </c>
      <c r="N39" s="26">
        <f t="shared" si="5"/>
        <v>94.353824930362833</v>
      </c>
      <c r="O39" s="26">
        <f t="shared" si="5"/>
        <v>96.068804667983812</v>
      </c>
      <c r="P39" s="26">
        <f t="shared" si="5"/>
        <v>95.724718152615068</v>
      </c>
      <c r="Q39" s="26">
        <f t="shared" si="5"/>
        <v>94.821078511625245</v>
      </c>
      <c r="R39" s="26">
        <f t="shared" si="5"/>
        <v>91.116315165072166</v>
      </c>
      <c r="S39" s="26">
        <f t="shared" si="5"/>
        <v>89.134882703428147</v>
      </c>
      <c r="T39" s="26">
        <f t="shared" si="5"/>
        <v>87.319867512312925</v>
      </c>
      <c r="U39" s="26">
        <f t="shared" si="5"/>
        <v>90.487107695251169</v>
      </c>
      <c r="V39" s="26">
        <f t="shared" si="5"/>
        <v>93.321735092935313</v>
      </c>
      <c r="W39" s="26">
        <f t="shared" si="5"/>
        <v>86.486166030340812</v>
      </c>
      <c r="X39" s="26">
        <f t="shared" si="5"/>
        <v>83.740028604201683</v>
      </c>
    </row>
    <row r="40" spans="1:24" ht="11.45" customHeight="1">
      <c r="A40" s="6" t="s">
        <v>34</v>
      </c>
      <c r="B40" s="26">
        <v>100</v>
      </c>
      <c r="C40" s="26">
        <f t="shared" ref="C40:R48" si="6">C27/$B27*$B40</f>
        <v>100.46664256684505</v>
      </c>
      <c r="D40" s="26">
        <f t="shared" si="6"/>
        <v>98.397620834444183</v>
      </c>
      <c r="E40" s="26">
        <f t="shared" si="6"/>
        <v>94.654800790100794</v>
      </c>
      <c r="F40" s="26">
        <f t="shared" si="6"/>
        <v>93.453092945267954</v>
      </c>
      <c r="G40" s="26">
        <f t="shared" si="6"/>
        <v>90.126224830370816</v>
      </c>
      <c r="H40" s="26">
        <f t="shared" si="6"/>
        <v>90.034532468927722</v>
      </c>
      <c r="I40" s="26">
        <f t="shared" si="6"/>
        <v>87.847635037202465</v>
      </c>
      <c r="J40" s="26">
        <f t="shared" si="6"/>
        <v>88.988355767702572</v>
      </c>
      <c r="K40" s="26">
        <f t="shared" si="6"/>
        <v>90.72226730030421</v>
      </c>
      <c r="L40" s="26">
        <f t="shared" si="6"/>
        <v>86.042192984712713</v>
      </c>
      <c r="M40" s="26">
        <f t="shared" si="6"/>
        <v>87.480834996930113</v>
      </c>
      <c r="N40" s="26">
        <f t="shared" si="6"/>
        <v>93.195608785667289</v>
      </c>
      <c r="O40" s="26">
        <f t="shared" si="6"/>
        <v>96.533374458712373</v>
      </c>
      <c r="P40" s="26">
        <f t="shared" si="6"/>
        <v>94.53309714461038</v>
      </c>
      <c r="Q40" s="26">
        <f t="shared" si="6"/>
        <v>90.679402886730344</v>
      </c>
      <c r="R40" s="26">
        <f t="shared" si="6"/>
        <v>93.912043277964443</v>
      </c>
      <c r="S40" s="26">
        <f t="shared" si="5"/>
        <v>98.956785211767212</v>
      </c>
      <c r="T40" s="26">
        <f t="shared" si="5"/>
        <v>99.843625230337835</v>
      </c>
      <c r="U40" s="26">
        <f t="shared" si="5"/>
        <v>104.52857675140909</v>
      </c>
      <c r="V40" s="26">
        <f t="shared" si="5"/>
        <v>109.46064562425531</v>
      </c>
      <c r="W40" s="26">
        <f t="shared" si="5"/>
        <v>106.80089490596825</v>
      </c>
      <c r="X40" s="26">
        <f t="shared" si="5"/>
        <v>122.45225086063979</v>
      </c>
    </row>
    <row r="41" spans="1:24" ht="11.45" customHeight="1">
      <c r="A41" s="6" t="s">
        <v>35</v>
      </c>
      <c r="B41" s="26">
        <v>100</v>
      </c>
      <c r="C41" s="26">
        <f t="shared" si="6"/>
        <v>100.26107151134811</v>
      </c>
      <c r="D41" s="26">
        <f t="shared" si="5"/>
        <v>98.189578162782198</v>
      </c>
      <c r="E41" s="26">
        <f t="shared" si="5"/>
        <v>98.300277527218597</v>
      </c>
      <c r="F41" s="26">
        <f t="shared" si="5"/>
        <v>98.895363377903152</v>
      </c>
      <c r="G41" s="26">
        <f t="shared" si="5"/>
        <v>98.711560840769579</v>
      </c>
      <c r="H41" s="26">
        <f t="shared" si="5"/>
        <v>101.64540567851721</v>
      </c>
      <c r="I41" s="26">
        <f t="shared" si="5"/>
        <v>102.13860206335008</v>
      </c>
      <c r="J41" s="26">
        <f t="shared" si="5"/>
        <v>101.93287588968722</v>
      </c>
      <c r="K41" s="26">
        <f t="shared" si="5"/>
        <v>95.17269209192041</v>
      </c>
      <c r="L41" s="26">
        <f t="shared" si="5"/>
        <v>103.58212902591946</v>
      </c>
      <c r="M41" s="26">
        <f t="shared" si="5"/>
        <v>107.37348427234726</v>
      </c>
      <c r="N41" s="26">
        <f t="shared" si="5"/>
        <v>107.93260488371676</v>
      </c>
      <c r="O41" s="26">
        <f t="shared" si="5"/>
        <v>108.69849066534402</v>
      </c>
      <c r="P41" s="26">
        <f t="shared" si="5"/>
        <v>110.286080671448</v>
      </c>
      <c r="Q41" s="26">
        <f t="shared" si="5"/>
        <v>107.49384753798256</v>
      </c>
      <c r="R41" s="26">
        <f t="shared" si="5"/>
        <v>109.12709039546952</v>
      </c>
      <c r="S41" s="26">
        <f t="shared" si="5"/>
        <v>108.94476764624714</v>
      </c>
      <c r="T41" s="26">
        <f t="shared" si="5"/>
        <v>107.68680993657227</v>
      </c>
      <c r="U41" s="26">
        <f t="shared" si="5"/>
        <v>105.8468443652188</v>
      </c>
      <c r="V41" s="26">
        <f t="shared" si="5"/>
        <v>104.67740613801895</v>
      </c>
      <c r="W41" s="26">
        <f t="shared" si="5"/>
        <v>101.89873090161599</v>
      </c>
      <c r="X41" s="26">
        <f t="shared" si="5"/>
        <v>98.735237751560319</v>
      </c>
    </row>
    <row r="42" spans="1:24" ht="11.45" customHeight="1">
      <c r="A42" s="6" t="s">
        <v>36</v>
      </c>
      <c r="B42" s="26">
        <v>100</v>
      </c>
      <c r="C42" s="26">
        <f t="shared" si="6"/>
        <v>102.26245905521512</v>
      </c>
      <c r="D42" s="26">
        <f t="shared" si="5"/>
        <v>102.78926777472431</v>
      </c>
      <c r="E42" s="26">
        <f t="shared" si="5"/>
        <v>103.37454017681316</v>
      </c>
      <c r="F42" s="26">
        <f t="shared" si="5"/>
        <v>100.74106570098822</v>
      </c>
      <c r="G42" s="26">
        <f t="shared" si="5"/>
        <v>100.21156171137342</v>
      </c>
      <c r="H42" s="26">
        <f t="shared" si="5"/>
        <v>97.262531262886299</v>
      </c>
      <c r="I42" s="26">
        <f t="shared" si="5"/>
        <v>94.716956195009217</v>
      </c>
      <c r="J42" s="26">
        <f t="shared" si="5"/>
        <v>94.069064918979549</v>
      </c>
      <c r="K42" s="26">
        <f t="shared" si="5"/>
        <v>96.399473742256234</v>
      </c>
      <c r="L42" s="26">
        <f t="shared" si="5"/>
        <v>87.78633015647938</v>
      </c>
      <c r="M42" s="26">
        <f t="shared" si="5"/>
        <v>82.658496934309653</v>
      </c>
      <c r="N42" s="26">
        <f t="shared" si="5"/>
        <v>79.656251595533305</v>
      </c>
      <c r="O42" s="26">
        <f t="shared" si="5"/>
        <v>79.439284032271672</v>
      </c>
      <c r="P42" s="26">
        <f t="shared" si="5"/>
        <v>78.350309925162634</v>
      </c>
      <c r="Q42" s="26">
        <f t="shared" si="5"/>
        <v>79.038642469002511</v>
      </c>
      <c r="R42" s="26">
        <f t="shared" si="5"/>
        <v>78.994690020191271</v>
      </c>
      <c r="S42" s="26">
        <f t="shared" si="5"/>
        <v>80.433583628276594</v>
      </c>
      <c r="T42" s="26">
        <f t="shared" si="5"/>
        <v>77.894098074531286</v>
      </c>
      <c r="U42" s="26">
        <f t="shared" si="5"/>
        <v>77.891417844290373</v>
      </c>
      <c r="V42" s="26">
        <f t="shared" si="5"/>
        <v>70.901293068403959</v>
      </c>
      <c r="W42" s="26">
        <f t="shared" si="5"/>
        <v>71.538420325692798</v>
      </c>
      <c r="X42" s="26">
        <f t="shared" si="5"/>
        <v>71.825383071568695</v>
      </c>
    </row>
    <row r="43" spans="1:24" s="31" customFormat="1" ht="11.45" customHeight="1">
      <c r="A43" s="28" t="s">
        <v>37</v>
      </c>
      <c r="B43" s="30">
        <v>100</v>
      </c>
      <c r="C43" s="30">
        <f t="shared" si="6"/>
        <v>100.00287054404404</v>
      </c>
      <c r="D43" s="30">
        <f t="shared" si="5"/>
        <v>100.21689846650406</v>
      </c>
      <c r="E43" s="30">
        <f t="shared" si="5"/>
        <v>101.49516033043915</v>
      </c>
      <c r="F43" s="30">
        <f t="shared" si="5"/>
        <v>100.92087269989132</v>
      </c>
      <c r="G43" s="30">
        <f t="shared" si="5"/>
        <v>100.70376803710938</v>
      </c>
      <c r="H43" s="30">
        <f t="shared" si="5"/>
        <v>98.008263688492207</v>
      </c>
      <c r="I43" s="30">
        <f t="shared" si="5"/>
        <v>96.388992655549373</v>
      </c>
      <c r="J43" s="30">
        <f t="shared" si="5"/>
        <v>95.059055494071757</v>
      </c>
      <c r="K43" s="30">
        <f t="shared" si="5"/>
        <v>103.57611800546307</v>
      </c>
      <c r="L43" s="30">
        <f t="shared" si="5"/>
        <v>96.886679438891292</v>
      </c>
      <c r="M43" s="30">
        <f t="shared" si="5"/>
        <v>96.459159571731391</v>
      </c>
      <c r="N43" s="30">
        <f t="shared" si="5"/>
        <v>98.487952790271777</v>
      </c>
      <c r="O43" s="30">
        <f t="shared" si="5"/>
        <v>99.136037738083999</v>
      </c>
      <c r="P43" s="30">
        <f t="shared" si="5"/>
        <v>97.343864224241543</v>
      </c>
      <c r="Q43" s="30">
        <f t="shared" si="5"/>
        <v>94.490555871568432</v>
      </c>
      <c r="R43" s="30">
        <f t="shared" si="5"/>
        <v>93.10752287830789</v>
      </c>
      <c r="S43" s="30">
        <f t="shared" si="5"/>
        <v>91.714429811881487</v>
      </c>
      <c r="T43" s="30">
        <f t="shared" si="5"/>
        <v>91.337763937543585</v>
      </c>
      <c r="U43" s="30">
        <f t="shared" si="5"/>
        <v>92.800146404752724</v>
      </c>
      <c r="V43" s="30">
        <f t="shared" si="5"/>
        <v>87.180389352113579</v>
      </c>
      <c r="W43" s="30">
        <f t="shared" si="5"/>
        <v>85.040814620552936</v>
      </c>
      <c r="X43" s="30">
        <f t="shared" si="5"/>
        <v>82.955091372838524</v>
      </c>
    </row>
    <row r="44" spans="1:24" ht="11.45" customHeight="1">
      <c r="A44" s="6" t="s">
        <v>38</v>
      </c>
      <c r="B44" s="26">
        <v>100</v>
      </c>
      <c r="C44" s="26">
        <f t="shared" si="6"/>
        <v>98.546672185300935</v>
      </c>
      <c r="D44" s="26">
        <f t="shared" si="5"/>
        <v>98.867351029760997</v>
      </c>
      <c r="E44" s="26">
        <f t="shared" si="5"/>
        <v>95.988794384984544</v>
      </c>
      <c r="F44" s="26">
        <f t="shared" si="5"/>
        <v>94.71973050224635</v>
      </c>
      <c r="G44" s="26">
        <f t="shared" si="5"/>
        <v>93.584978736329163</v>
      </c>
      <c r="H44" s="26">
        <f t="shared" si="5"/>
        <v>92.680983528937716</v>
      </c>
      <c r="I44" s="26">
        <f t="shared" si="5"/>
        <v>92.130894365125059</v>
      </c>
      <c r="J44" s="26">
        <f t="shared" si="5"/>
        <v>90.852040033106405</v>
      </c>
      <c r="K44" s="26">
        <f t="shared" si="5"/>
        <v>85.704608524122321</v>
      </c>
      <c r="L44" s="26">
        <f t="shared" si="5"/>
        <v>85.700202088688656</v>
      </c>
      <c r="M44" s="26">
        <f t="shared" si="5"/>
        <v>83.329540765741584</v>
      </c>
      <c r="N44" s="26">
        <f t="shared" si="5"/>
        <v>81.881882000785623</v>
      </c>
      <c r="O44" s="26">
        <f t="shared" si="5"/>
        <v>81.41162755599774</v>
      </c>
      <c r="P44" s="26">
        <f t="shared" si="5"/>
        <v>78.843080389030035</v>
      </c>
      <c r="Q44" s="26">
        <f t="shared" si="5"/>
        <v>77.956127468974856</v>
      </c>
      <c r="R44" s="26">
        <f t="shared" si="5"/>
        <v>78.427344085977396</v>
      </c>
      <c r="S44" s="26">
        <f t="shared" si="5"/>
        <v>78.188177200523896</v>
      </c>
      <c r="T44" s="26">
        <f t="shared" si="5"/>
        <v>77.915611810831422</v>
      </c>
      <c r="U44" s="26">
        <f t="shared" si="5"/>
        <v>77.218214244930522</v>
      </c>
      <c r="V44" s="26">
        <f t="shared" si="5"/>
        <v>71.956653465271984</v>
      </c>
      <c r="W44" s="26">
        <f t="shared" si="5"/>
        <v>76.046424417186998</v>
      </c>
      <c r="X44" s="26">
        <f t="shared" si="5"/>
        <v>73.728242634246527</v>
      </c>
    </row>
    <row r="45" spans="1:24" ht="11.45" customHeight="1">
      <c r="A45" s="6" t="s">
        <v>39</v>
      </c>
      <c r="B45" s="26">
        <v>100</v>
      </c>
      <c r="C45" s="26">
        <f t="shared" si="6"/>
        <v>101.39709876809881</v>
      </c>
      <c r="D45" s="26">
        <f t="shared" si="5"/>
        <v>101.21374294091467</v>
      </c>
      <c r="E45" s="26">
        <f t="shared" si="5"/>
        <v>99.318055875841623</v>
      </c>
      <c r="F45" s="26">
        <f t="shared" si="5"/>
        <v>100.1042424240685</v>
      </c>
      <c r="G45" s="26">
        <f t="shared" si="5"/>
        <v>101.41172659808852</v>
      </c>
      <c r="H45" s="26">
        <f t="shared" si="5"/>
        <v>98.46632755766737</v>
      </c>
      <c r="I45" s="26">
        <f t="shared" si="5"/>
        <v>100.21904745308706</v>
      </c>
      <c r="J45" s="26">
        <f t="shared" si="5"/>
        <v>101.5324782550437</v>
      </c>
      <c r="K45" s="26">
        <f t="shared" si="5"/>
        <v>105.64791971546308</v>
      </c>
      <c r="L45" s="26">
        <f t="shared" si="5"/>
        <v>100.716097188668</v>
      </c>
      <c r="M45" s="26">
        <f t="shared" si="5"/>
        <v>100.7375818138444</v>
      </c>
      <c r="N45" s="26">
        <f t="shared" si="5"/>
        <v>102.14236070906817</v>
      </c>
      <c r="O45" s="26">
        <f t="shared" si="5"/>
        <v>101.97091948260189</v>
      </c>
      <c r="P45" s="26">
        <f t="shared" si="5"/>
        <v>100.87941209459763</v>
      </c>
      <c r="Q45" s="26">
        <f t="shared" si="5"/>
        <v>97.968114774878217</v>
      </c>
      <c r="R45" s="26">
        <f t="shared" si="5"/>
        <v>97.774049174771164</v>
      </c>
      <c r="S45" s="26">
        <f t="shared" si="5"/>
        <v>99.932820189325483</v>
      </c>
      <c r="T45" s="26">
        <f t="shared" si="5"/>
        <v>101.78491367411286</v>
      </c>
      <c r="U45" s="26">
        <f t="shared" si="5"/>
        <v>101.73074371238593</v>
      </c>
      <c r="V45" s="26">
        <f t="shared" si="5"/>
        <v>106.96847984549764</v>
      </c>
      <c r="W45" s="26">
        <f t="shared" si="5"/>
        <v>105.89929452579487</v>
      </c>
      <c r="X45" s="26">
        <f t="shared" si="5"/>
        <v>105.84382909701333</v>
      </c>
    </row>
    <row r="46" spans="1:24" ht="11.45" customHeight="1">
      <c r="A46" s="6" t="s">
        <v>40</v>
      </c>
      <c r="B46" s="26">
        <v>100</v>
      </c>
      <c r="C46" s="26">
        <f t="shared" si="6"/>
        <v>98.025195525272153</v>
      </c>
      <c r="D46" s="26">
        <f t="shared" si="5"/>
        <v>102.93393377694574</v>
      </c>
      <c r="E46" s="26">
        <f t="shared" si="5"/>
        <v>105.51825146530562</v>
      </c>
      <c r="F46" s="26">
        <f t="shared" si="5"/>
        <v>108.2425697368239</v>
      </c>
      <c r="G46" s="26">
        <f t="shared" si="5"/>
        <v>109.30087839147826</v>
      </c>
      <c r="H46" s="26">
        <f t="shared" si="5"/>
        <v>111.31488553026902</v>
      </c>
      <c r="I46" s="26">
        <f t="shared" si="5"/>
        <v>111.71665347002384</v>
      </c>
      <c r="J46" s="26">
        <f t="shared" si="5"/>
        <v>109.13680709028624</v>
      </c>
      <c r="K46" s="26">
        <f t="shared" si="5"/>
        <v>96.989389008286921</v>
      </c>
      <c r="L46" s="26">
        <f t="shared" si="5"/>
        <v>107.77251024910586</v>
      </c>
      <c r="M46" s="26">
        <f t="shared" si="5"/>
        <v>109.13883150968414</v>
      </c>
      <c r="N46" s="26">
        <f t="shared" si="5"/>
        <v>103.71602024927786</v>
      </c>
      <c r="O46" s="26">
        <f t="shared" si="5"/>
        <v>100.90225507442963</v>
      </c>
      <c r="P46" s="26">
        <f t="shared" si="5"/>
        <v>96.394582866637364</v>
      </c>
      <c r="Q46" s="26">
        <f t="shared" si="5"/>
        <v>98.121990391871947</v>
      </c>
      <c r="R46" s="26">
        <f t="shared" si="5"/>
        <v>96.307652396093886</v>
      </c>
      <c r="S46" s="26">
        <f t="shared" si="5"/>
        <v>96.278642871318752</v>
      </c>
      <c r="T46" s="26">
        <f t="shared" si="5"/>
        <v>96.551547974841469</v>
      </c>
      <c r="U46" s="26">
        <f t="shared" si="5"/>
        <v>94.353701341251607</v>
      </c>
      <c r="V46" s="26">
        <f t="shared" si="5"/>
        <v>95.836811898580294</v>
      </c>
      <c r="W46" s="26">
        <f t="shared" si="5"/>
        <v>97.186929580820234</v>
      </c>
      <c r="X46" s="26">
        <f t="shared" si="5"/>
        <v>95.697817887153107</v>
      </c>
    </row>
    <row r="47" spans="1:24" ht="11.45" customHeight="1">
      <c r="A47" s="6" t="s">
        <v>41</v>
      </c>
      <c r="B47" s="26">
        <v>100</v>
      </c>
      <c r="C47" s="26">
        <f t="shared" si="6"/>
        <v>97.48731963852731</v>
      </c>
      <c r="D47" s="26">
        <f t="shared" si="5"/>
        <v>95.451777032095663</v>
      </c>
      <c r="E47" s="26">
        <f t="shared" si="5"/>
        <v>94.288532864448499</v>
      </c>
      <c r="F47" s="26">
        <f t="shared" si="5"/>
        <v>93.217249795107477</v>
      </c>
      <c r="G47" s="26">
        <f t="shared" si="5"/>
        <v>91.597743083064614</v>
      </c>
      <c r="H47" s="26">
        <f t="shared" si="5"/>
        <v>88.928610034240279</v>
      </c>
      <c r="I47" s="26">
        <f t="shared" si="5"/>
        <v>86.167185144922883</v>
      </c>
      <c r="J47" s="26">
        <f t="shared" si="5"/>
        <v>85.395291617852763</v>
      </c>
      <c r="K47" s="26">
        <f t="shared" si="5"/>
        <v>90.302515135563539</v>
      </c>
      <c r="L47" s="26">
        <f t="shared" si="5"/>
        <v>86.360252199940462</v>
      </c>
      <c r="M47" s="26">
        <f t="shared" si="5"/>
        <v>84.496298073112854</v>
      </c>
      <c r="N47" s="26">
        <f t="shared" si="5"/>
        <v>85.473988804355955</v>
      </c>
      <c r="O47" s="26">
        <f t="shared" si="5"/>
        <v>85.206585861996359</v>
      </c>
      <c r="P47" s="26">
        <f t="shared" si="5"/>
        <v>84.672579226569184</v>
      </c>
      <c r="Q47" s="26">
        <f t="shared" si="5"/>
        <v>81.249507264606819</v>
      </c>
      <c r="R47" s="26">
        <f t="shared" si="5"/>
        <v>79.594584719010214</v>
      </c>
      <c r="S47" s="26">
        <f t="shared" si="5"/>
        <v>78.47033290438408</v>
      </c>
      <c r="T47" s="26">
        <f t="shared" si="5"/>
        <v>77.754683460813851</v>
      </c>
      <c r="U47" s="26">
        <f t="shared" si="5"/>
        <v>76.174834393490215</v>
      </c>
      <c r="V47" s="26">
        <f t="shared" si="5"/>
        <v>76.046730255125368</v>
      </c>
      <c r="W47" s="26">
        <f t="shared" si="5"/>
        <v>76.046730255125368</v>
      </c>
      <c r="X47" s="26">
        <f t="shared" si="5"/>
        <v>76.046730255125368</v>
      </c>
    </row>
    <row r="48" spans="1:24" ht="11.45" customHeight="1">
      <c r="A48" s="22" t="s">
        <v>80</v>
      </c>
      <c r="B48" s="26">
        <v>100</v>
      </c>
      <c r="C48" s="26">
        <f t="shared" si="6"/>
        <v>101.85223077744693</v>
      </c>
      <c r="D48" s="26">
        <f t="shared" si="5"/>
        <v>105.76182775521868</v>
      </c>
      <c r="E48" s="26">
        <f t="shared" si="5"/>
        <v>108.72726648534336</v>
      </c>
      <c r="F48" s="26">
        <f t="shared" si="5"/>
        <v>110.68476149072251</v>
      </c>
      <c r="G48" s="26">
        <f t="shared" si="5"/>
        <v>113.66923860460798</v>
      </c>
      <c r="H48" s="26">
        <f t="shared" si="5"/>
        <v>116.8218484745485</v>
      </c>
      <c r="I48" s="26">
        <f t="shared" si="5"/>
        <v>120.64233985919294</v>
      </c>
      <c r="J48" s="26">
        <f t="shared" si="5"/>
        <v>124.72205537634682</v>
      </c>
      <c r="K48" s="26">
        <f t="shared" si="5"/>
        <v>130.72299905897648</v>
      </c>
      <c r="L48" s="26">
        <f t="shared" si="5"/>
        <v>128.44115315856126</v>
      </c>
      <c r="M48" s="26">
        <f t="shared" si="5"/>
        <v>128.68286138239117</v>
      </c>
      <c r="N48" s="26">
        <f t="shared" si="5"/>
        <v>128.189738529539</v>
      </c>
      <c r="O48" s="26">
        <f t="shared" si="5"/>
        <v>126.90331961252741</v>
      </c>
      <c r="P48" s="26">
        <f t="shared" si="5"/>
        <v>130.53059742500727</v>
      </c>
      <c r="Q48" s="26">
        <f t="shared" si="5"/>
        <v>142.45948998656363</v>
      </c>
      <c r="R48" s="26">
        <f t="shared" si="5"/>
        <v>142.10793461876213</v>
      </c>
      <c r="S48" s="26">
        <f t="shared" si="5"/>
        <v>143.19547272148199</v>
      </c>
      <c r="T48" s="26">
        <f t="shared" si="5"/>
        <v>147.80917767561112</v>
      </c>
      <c r="U48" s="26">
        <f t="shared" si="5"/>
        <v>151.34171874327228</v>
      </c>
      <c r="V48" s="26">
        <f t="shared" si="5"/>
        <v>164.70361774095724</v>
      </c>
      <c r="W48" s="26">
        <f t="shared" si="5"/>
        <v>168.76254430330235</v>
      </c>
      <c r="X48" s="26">
        <f t="shared" si="5"/>
        <v>177.64919357103923</v>
      </c>
    </row>
    <row r="51" spans="1:24" s="34" customFormat="1" ht="11.45" customHeight="1">
      <c r="B51" s="34" t="s">
        <v>48</v>
      </c>
      <c r="C51" s="34" t="s">
        <v>49</v>
      </c>
      <c r="D51" s="34" t="s">
        <v>50</v>
      </c>
      <c r="E51" s="34" t="s">
        <v>51</v>
      </c>
      <c r="F51" s="34" t="s">
        <v>52</v>
      </c>
      <c r="G51" s="34" t="s">
        <v>53</v>
      </c>
      <c r="H51" s="34" t="s">
        <v>54</v>
      </c>
      <c r="I51" s="34" t="s">
        <v>55</v>
      </c>
      <c r="J51" s="34" t="s">
        <v>56</v>
      </c>
      <c r="K51" s="34" t="s">
        <v>57</v>
      </c>
      <c r="L51" s="34" t="s">
        <v>58</v>
      </c>
      <c r="M51" s="34" t="s">
        <v>59</v>
      </c>
      <c r="N51" s="34" t="s">
        <v>60</v>
      </c>
      <c r="O51" s="34" t="s">
        <v>61</v>
      </c>
      <c r="P51" s="34" t="s">
        <v>62</v>
      </c>
      <c r="Q51" s="34" t="s">
        <v>63</v>
      </c>
      <c r="R51" s="34" t="s">
        <v>64</v>
      </c>
      <c r="S51" s="34" t="s">
        <v>65</v>
      </c>
      <c r="T51" s="34" t="s">
        <v>66</v>
      </c>
      <c r="U51" s="34" t="s">
        <v>67</v>
      </c>
      <c r="V51" s="34" t="s">
        <v>68</v>
      </c>
      <c r="W51" s="34" t="s">
        <v>69</v>
      </c>
      <c r="X51" s="34" t="s">
        <v>70</v>
      </c>
    </row>
    <row r="52" spans="1:24" s="34" customFormat="1" ht="11.45" customHeight="1">
      <c r="A52" s="34" t="s">
        <v>80</v>
      </c>
      <c r="B52" s="34">
        <v>100</v>
      </c>
      <c r="C52" s="34">
        <v>101.85223077744693</v>
      </c>
      <c r="D52" s="34">
        <v>105.76182775521868</v>
      </c>
      <c r="E52" s="34">
        <v>108.72726648534336</v>
      </c>
      <c r="F52" s="34">
        <v>110.68476149072251</v>
      </c>
      <c r="G52" s="34">
        <v>113.66923860460798</v>
      </c>
      <c r="H52" s="34">
        <v>116.8218484745485</v>
      </c>
      <c r="I52" s="34">
        <v>120.64233985919294</v>
      </c>
      <c r="J52" s="34">
        <v>124.72205537634682</v>
      </c>
      <c r="K52" s="34">
        <v>130.72299905897648</v>
      </c>
      <c r="L52" s="34">
        <v>128.44115315856126</v>
      </c>
      <c r="M52" s="34">
        <v>128.68286138239117</v>
      </c>
      <c r="N52" s="34">
        <v>128.189738529539</v>
      </c>
      <c r="O52" s="34">
        <v>126.90331961252741</v>
      </c>
      <c r="P52" s="34">
        <v>130.53059742500727</v>
      </c>
      <c r="Q52" s="34">
        <v>142.45948998656363</v>
      </c>
      <c r="R52" s="34">
        <v>142.10793461876213</v>
      </c>
      <c r="S52" s="34">
        <v>143.19547272148199</v>
      </c>
      <c r="T52" s="34">
        <v>147.80917767561112</v>
      </c>
      <c r="U52" s="34">
        <v>151.34171874327228</v>
      </c>
      <c r="V52" s="34">
        <v>164.70361774095724</v>
      </c>
      <c r="W52" s="34">
        <v>168.76254430330235</v>
      </c>
      <c r="X52" s="34">
        <v>177.64919357103923</v>
      </c>
    </row>
    <row r="53" spans="1:24" s="34" customFormat="1" ht="11.45" customHeight="1">
      <c r="A53" s="34" t="s">
        <v>34</v>
      </c>
      <c r="B53" s="34">
        <v>100</v>
      </c>
      <c r="C53" s="34">
        <v>100.46664256684505</v>
      </c>
      <c r="D53" s="34">
        <v>98.397620834444183</v>
      </c>
      <c r="E53" s="34">
        <v>94.654800790100794</v>
      </c>
      <c r="F53" s="34">
        <v>93.453092945267954</v>
      </c>
      <c r="G53" s="34">
        <v>90.126224830370816</v>
      </c>
      <c r="H53" s="34">
        <v>90.034532468927722</v>
      </c>
      <c r="I53" s="34">
        <v>87.847635037202465</v>
      </c>
      <c r="J53" s="34">
        <v>88.988355767702572</v>
      </c>
      <c r="K53" s="34">
        <v>90.72226730030421</v>
      </c>
      <c r="L53" s="34">
        <v>86.042192984712713</v>
      </c>
      <c r="M53" s="34">
        <v>87.480834996930113</v>
      </c>
      <c r="N53" s="34">
        <v>93.195608785667289</v>
      </c>
      <c r="O53" s="34">
        <v>96.533374458712373</v>
      </c>
      <c r="P53" s="34">
        <v>94.53309714461038</v>
      </c>
      <c r="Q53" s="34">
        <v>90.679402886730344</v>
      </c>
      <c r="R53" s="34">
        <v>93.912043277964443</v>
      </c>
      <c r="S53" s="34">
        <v>98.956785211767212</v>
      </c>
      <c r="T53" s="34">
        <v>99.843625230337835</v>
      </c>
      <c r="U53" s="34">
        <v>104.52857675140909</v>
      </c>
      <c r="V53" s="34">
        <v>109.46064562425531</v>
      </c>
      <c r="W53" s="34">
        <v>106.80089490596825</v>
      </c>
      <c r="X53" s="34">
        <v>122.45225086063979</v>
      </c>
    </row>
    <row r="54" spans="1:24" s="34" customFormat="1" ht="11.45" customHeight="1">
      <c r="A54" s="34" t="s">
        <v>39</v>
      </c>
      <c r="B54" s="34">
        <v>100</v>
      </c>
      <c r="C54" s="34">
        <v>101.39709876809881</v>
      </c>
      <c r="D54" s="34">
        <v>101.21374294091467</v>
      </c>
      <c r="E54" s="34">
        <v>99.318055875841623</v>
      </c>
      <c r="F54" s="34">
        <v>100.1042424240685</v>
      </c>
      <c r="G54" s="34">
        <v>101.41172659808852</v>
      </c>
      <c r="H54" s="34">
        <v>98.46632755766737</v>
      </c>
      <c r="I54" s="34">
        <v>100.21904745308706</v>
      </c>
      <c r="J54" s="34">
        <v>101.5324782550437</v>
      </c>
      <c r="K54" s="34">
        <v>105.64791971546308</v>
      </c>
      <c r="L54" s="34">
        <v>100.716097188668</v>
      </c>
      <c r="M54" s="34">
        <v>100.7375818138444</v>
      </c>
      <c r="N54" s="34">
        <v>102.14236070906817</v>
      </c>
      <c r="O54" s="34">
        <v>101.97091948260189</v>
      </c>
      <c r="P54" s="34">
        <v>100.87941209459763</v>
      </c>
      <c r="Q54" s="34">
        <v>97.968114774878217</v>
      </c>
      <c r="R54" s="34">
        <v>97.774049174771164</v>
      </c>
      <c r="S54" s="34">
        <v>99.932820189325483</v>
      </c>
      <c r="T54" s="34">
        <v>101.78491367411286</v>
      </c>
      <c r="U54" s="34">
        <v>101.73074371238593</v>
      </c>
      <c r="V54" s="34">
        <v>106.96847984549764</v>
      </c>
      <c r="W54" s="34">
        <v>105.89929452579487</v>
      </c>
      <c r="X54" s="34">
        <v>105.84382909701333</v>
      </c>
    </row>
    <row r="55" spans="1:24" s="34" customFormat="1" ht="11.45" customHeight="1">
      <c r="A55" s="34" t="s">
        <v>83</v>
      </c>
      <c r="B55" s="34">
        <v>100</v>
      </c>
      <c r="C55" s="34">
        <v>100.26107151134811</v>
      </c>
      <c r="D55" s="34">
        <v>98.189578162782198</v>
      </c>
      <c r="E55" s="34">
        <v>98.300277527218597</v>
      </c>
      <c r="F55" s="34">
        <v>98.895363377903152</v>
      </c>
      <c r="G55" s="34">
        <v>98.711560840769579</v>
      </c>
      <c r="H55" s="34">
        <v>101.64540567851721</v>
      </c>
      <c r="I55" s="34">
        <v>102.13860206335008</v>
      </c>
      <c r="J55" s="34">
        <v>101.93287588968722</v>
      </c>
      <c r="K55" s="34">
        <v>95.17269209192041</v>
      </c>
      <c r="L55" s="34">
        <v>103.58212902591946</v>
      </c>
      <c r="M55" s="34">
        <v>107.37348427234726</v>
      </c>
      <c r="N55" s="34">
        <v>107.93260488371676</v>
      </c>
      <c r="O55" s="34">
        <v>108.69849066534402</v>
      </c>
      <c r="P55" s="34">
        <v>110.286080671448</v>
      </c>
      <c r="Q55" s="34">
        <v>107.49384753798256</v>
      </c>
      <c r="R55" s="34">
        <v>109.12709039546952</v>
      </c>
      <c r="S55" s="34">
        <v>108.94476764624714</v>
      </c>
      <c r="T55" s="34">
        <v>107.68680993657227</v>
      </c>
      <c r="U55" s="34">
        <v>105.8468443652188</v>
      </c>
      <c r="V55" s="34">
        <v>104.67740613801895</v>
      </c>
      <c r="W55" s="34">
        <v>101.89873090161599</v>
      </c>
      <c r="X55" s="34">
        <v>98.735237751560319</v>
      </c>
    </row>
    <row r="56" spans="1:24" s="34" customFormat="1" ht="11.45" customHeight="1">
      <c r="A56" s="34" t="s">
        <v>40</v>
      </c>
      <c r="B56" s="34">
        <v>100</v>
      </c>
      <c r="C56" s="34">
        <v>98.025195525272153</v>
      </c>
      <c r="D56" s="34">
        <v>102.93393377694574</v>
      </c>
      <c r="E56" s="34">
        <v>105.51825146530562</v>
      </c>
      <c r="F56" s="34">
        <v>108.2425697368239</v>
      </c>
      <c r="G56" s="34">
        <v>109.30087839147826</v>
      </c>
      <c r="H56" s="34">
        <v>111.31488553026902</v>
      </c>
      <c r="I56" s="34">
        <v>111.71665347002384</v>
      </c>
      <c r="J56" s="34">
        <v>109.13680709028624</v>
      </c>
      <c r="K56" s="34">
        <v>96.989389008286921</v>
      </c>
      <c r="L56" s="34">
        <v>107.77251024910586</v>
      </c>
      <c r="M56" s="34">
        <v>109.13883150968414</v>
      </c>
      <c r="N56" s="34">
        <v>103.71602024927786</v>
      </c>
      <c r="O56" s="34">
        <v>100.90225507442963</v>
      </c>
      <c r="P56" s="34">
        <v>96.394582866637364</v>
      </c>
      <c r="Q56" s="34">
        <v>98.121990391871947</v>
      </c>
      <c r="R56" s="34">
        <v>96.307652396093886</v>
      </c>
      <c r="S56" s="34">
        <v>96.278642871318752</v>
      </c>
      <c r="T56" s="34">
        <v>96.551547974841469</v>
      </c>
      <c r="U56" s="34">
        <v>94.353701341251607</v>
      </c>
      <c r="V56" s="34">
        <v>95.836811898580294</v>
      </c>
      <c r="W56" s="34">
        <v>97.186929580820234</v>
      </c>
      <c r="X56" s="34">
        <v>95.697817887153107</v>
      </c>
    </row>
    <row r="57" spans="1:24" s="34" customFormat="1" ht="11.45" customHeight="1">
      <c r="A57" s="34" t="s">
        <v>33</v>
      </c>
      <c r="B57" s="34">
        <v>100</v>
      </c>
      <c r="C57" s="34">
        <v>99.585387355265581</v>
      </c>
      <c r="D57" s="34">
        <v>100.38016381397792</v>
      </c>
      <c r="E57" s="34">
        <v>99.2760523223088</v>
      </c>
      <c r="F57" s="34">
        <v>101.26668371839425</v>
      </c>
      <c r="G57" s="34">
        <v>102.02101906581645</v>
      </c>
      <c r="H57" s="34">
        <v>94.484647439464382</v>
      </c>
      <c r="I57" s="34">
        <v>96.870706388258881</v>
      </c>
      <c r="J57" s="34">
        <v>95.441630596638987</v>
      </c>
      <c r="K57" s="34">
        <v>100.81690015596108</v>
      </c>
      <c r="L57" s="34">
        <v>97.746973203623966</v>
      </c>
      <c r="M57" s="34">
        <v>93.656285897491173</v>
      </c>
      <c r="N57" s="34">
        <v>94.353824930362833</v>
      </c>
      <c r="O57" s="34">
        <v>96.068804667983812</v>
      </c>
      <c r="P57" s="34">
        <v>95.724718152615068</v>
      </c>
      <c r="Q57" s="34">
        <v>94.821078511625245</v>
      </c>
      <c r="R57" s="34">
        <v>91.116315165072166</v>
      </c>
      <c r="S57" s="34">
        <v>89.134882703428147</v>
      </c>
      <c r="T57" s="34">
        <v>87.319867512312925</v>
      </c>
      <c r="U57" s="34">
        <v>90.487107695251169</v>
      </c>
      <c r="V57" s="34">
        <v>93.321735092935313</v>
      </c>
      <c r="W57" s="34">
        <v>86.486166030340812</v>
      </c>
      <c r="X57" s="34">
        <v>83.740028604201683</v>
      </c>
    </row>
    <row r="58" spans="1:24" s="34" customFormat="1" ht="11.45" customHeight="1">
      <c r="A58" s="34" t="s">
        <v>37</v>
      </c>
      <c r="B58" s="34">
        <v>100</v>
      </c>
      <c r="C58" s="34">
        <v>100.00287054404404</v>
      </c>
      <c r="D58" s="34">
        <v>100.21689846650406</v>
      </c>
      <c r="E58" s="34">
        <v>101.49516033043915</v>
      </c>
      <c r="F58" s="34">
        <v>100.92087269989132</v>
      </c>
      <c r="G58" s="34">
        <v>100.70376803710938</v>
      </c>
      <c r="H58" s="34">
        <v>98.008263688492207</v>
      </c>
      <c r="I58" s="34">
        <v>96.388992655549373</v>
      </c>
      <c r="J58" s="34">
        <v>95.059055494071757</v>
      </c>
      <c r="K58" s="34">
        <v>103.57611800546307</v>
      </c>
      <c r="L58" s="34">
        <v>96.886679438891292</v>
      </c>
      <c r="M58" s="34">
        <v>96.459159571731391</v>
      </c>
      <c r="N58" s="34">
        <v>98.487952790271777</v>
      </c>
      <c r="O58" s="34">
        <v>99.136037738083999</v>
      </c>
      <c r="P58" s="34">
        <v>97.343864224241543</v>
      </c>
      <c r="Q58" s="34">
        <v>94.490555871568432</v>
      </c>
      <c r="R58" s="34">
        <v>93.10752287830789</v>
      </c>
      <c r="S58" s="34">
        <v>91.714429811881487</v>
      </c>
      <c r="T58" s="34">
        <v>91.337763937543585</v>
      </c>
      <c r="U58" s="34">
        <v>92.800146404752724</v>
      </c>
      <c r="V58" s="34">
        <v>87.180389352113579</v>
      </c>
      <c r="W58" s="34">
        <v>85.040814620552936</v>
      </c>
      <c r="X58" s="34">
        <v>82.955091372838524</v>
      </c>
    </row>
    <row r="59" spans="1:24" s="34" customFormat="1" ht="11.45" customHeight="1">
      <c r="A59" s="34" t="s">
        <v>41</v>
      </c>
      <c r="B59" s="34">
        <v>100</v>
      </c>
      <c r="C59" s="34">
        <v>97.48731963852731</v>
      </c>
      <c r="D59" s="34">
        <v>95.451777032095663</v>
      </c>
      <c r="E59" s="34">
        <v>94.288532864448499</v>
      </c>
      <c r="F59" s="34">
        <v>93.217249795107477</v>
      </c>
      <c r="G59" s="34">
        <v>91.597743083064614</v>
      </c>
      <c r="H59" s="34">
        <v>88.928610034240279</v>
      </c>
      <c r="I59" s="34">
        <v>86.167185144922883</v>
      </c>
      <c r="J59" s="34">
        <v>85.395291617852763</v>
      </c>
      <c r="K59" s="34">
        <v>90.302515135563539</v>
      </c>
      <c r="L59" s="34">
        <v>86.360252199940462</v>
      </c>
      <c r="M59" s="34">
        <v>84.496298073112854</v>
      </c>
      <c r="N59" s="34">
        <v>85.473988804355955</v>
      </c>
      <c r="O59" s="34">
        <v>85.206585861996359</v>
      </c>
      <c r="P59" s="34">
        <v>84.672579226569184</v>
      </c>
      <c r="Q59" s="34">
        <v>81.249507264606819</v>
      </c>
      <c r="R59" s="34">
        <v>79.594584719010214</v>
      </c>
      <c r="S59" s="34">
        <v>78.47033290438408</v>
      </c>
      <c r="T59" s="34">
        <v>77.754683460813851</v>
      </c>
      <c r="U59" s="34">
        <v>76.174834393490215</v>
      </c>
      <c r="V59" s="34">
        <v>76.046730255125368</v>
      </c>
      <c r="W59" s="34">
        <v>76.046730255125368</v>
      </c>
      <c r="X59" s="34">
        <v>76.046730255125368</v>
      </c>
    </row>
    <row r="60" spans="1:24" s="34" customFormat="1" ht="11.45" customHeight="1">
      <c r="A60" s="34" t="s">
        <v>38</v>
      </c>
      <c r="B60" s="34">
        <v>100</v>
      </c>
      <c r="C60" s="34">
        <v>98.546672185300935</v>
      </c>
      <c r="D60" s="34">
        <v>98.867351029760997</v>
      </c>
      <c r="E60" s="34">
        <v>95.988794384984544</v>
      </c>
      <c r="F60" s="34">
        <v>94.71973050224635</v>
      </c>
      <c r="G60" s="34">
        <v>93.584978736329163</v>
      </c>
      <c r="H60" s="34">
        <v>92.680983528937716</v>
      </c>
      <c r="I60" s="34">
        <v>92.130894365125059</v>
      </c>
      <c r="J60" s="34">
        <v>90.852040033106405</v>
      </c>
      <c r="K60" s="34">
        <v>85.704608524122321</v>
      </c>
      <c r="L60" s="34">
        <v>85.700202088688656</v>
      </c>
      <c r="M60" s="34">
        <v>83.329540765741584</v>
      </c>
      <c r="N60" s="34">
        <v>81.881882000785623</v>
      </c>
      <c r="O60" s="34">
        <v>81.41162755599774</v>
      </c>
      <c r="P60" s="34">
        <v>78.843080389030035</v>
      </c>
      <c r="Q60" s="34">
        <v>77.956127468974856</v>
      </c>
      <c r="R60" s="34">
        <v>78.427344085977396</v>
      </c>
      <c r="S60" s="34">
        <v>78.188177200523896</v>
      </c>
      <c r="T60" s="34">
        <v>77.915611810831422</v>
      </c>
      <c r="U60" s="34">
        <v>77.218214244930522</v>
      </c>
      <c r="V60" s="34">
        <v>71.956653465271984</v>
      </c>
      <c r="W60" s="34">
        <v>76.046424417186998</v>
      </c>
      <c r="X60" s="34">
        <v>73.728242634246527</v>
      </c>
    </row>
    <row r="61" spans="1:24" s="34" customFormat="1" ht="11.45" customHeight="1">
      <c r="A61" s="34" t="s">
        <v>36</v>
      </c>
      <c r="B61" s="34">
        <v>100</v>
      </c>
      <c r="C61" s="34">
        <v>102.26245905521512</v>
      </c>
      <c r="D61" s="34">
        <v>102.78926777472431</v>
      </c>
      <c r="E61" s="34">
        <v>103.37454017681316</v>
      </c>
      <c r="F61" s="34">
        <v>100.74106570098822</v>
      </c>
      <c r="G61" s="34">
        <v>100.21156171137342</v>
      </c>
      <c r="H61" s="34">
        <v>97.262531262886299</v>
      </c>
      <c r="I61" s="34">
        <v>94.716956195009217</v>
      </c>
      <c r="J61" s="34">
        <v>94.069064918979549</v>
      </c>
      <c r="K61" s="34">
        <v>96.399473742256234</v>
      </c>
      <c r="L61" s="34">
        <v>87.78633015647938</v>
      </c>
      <c r="M61" s="34">
        <v>82.658496934309653</v>
      </c>
      <c r="N61" s="34">
        <v>79.656251595533305</v>
      </c>
      <c r="O61" s="34">
        <v>79.439284032271672</v>
      </c>
      <c r="P61" s="34">
        <v>78.350309925162634</v>
      </c>
      <c r="Q61" s="34">
        <v>79.038642469002511</v>
      </c>
      <c r="R61" s="34">
        <v>78.994690020191271</v>
      </c>
      <c r="S61" s="34">
        <v>80.433583628276594</v>
      </c>
      <c r="T61" s="34">
        <v>77.894098074531286</v>
      </c>
      <c r="U61" s="34">
        <v>77.891417844290373</v>
      </c>
      <c r="V61" s="34">
        <v>70.901293068403959</v>
      </c>
      <c r="W61" s="34">
        <v>71.538420325692798</v>
      </c>
      <c r="X61" s="34">
        <v>71.825383071568695</v>
      </c>
    </row>
    <row r="96" spans="8:8" ht="19.5" customHeight="1">
      <c r="H96" s="37" t="s">
        <v>82</v>
      </c>
    </row>
  </sheetData>
  <sortState ref="A52:X61">
    <sortCondition descending="1" ref="X52:X6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Sommaire</vt:lpstr>
      <vt:lpstr>Structure</vt:lpstr>
      <vt:lpstr>VA industrie-énergie courant</vt:lpstr>
      <vt:lpstr>VA industrie-énergie chaine</vt:lpstr>
      <vt:lpstr>VA industrie manufact. courant</vt:lpstr>
      <vt:lpstr>VA industrie manufact. chainé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2023-04-08T12:11:00Z</dcterms:created>
  <dcterms:modified xsi:type="dcterms:W3CDTF">2023-04-08T17:11:04Z</dcterms:modified>
</cp:coreProperties>
</file>